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0.221\Zaisei\【財政係】\02：県市町村課 等\07：その他調査・報告関係\10_財政状況資料集（HP掲載3月9月）\R06年決算分\2026.3月提出\HP公表資料\"/>
    </mc:Choice>
  </mc:AlternateContent>
  <xr:revisionPtr revIDLastSave="0" documentId="13_ncr:1_{EBA4431A-0E1F-4E1B-BA29-D5FE85F5757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W36" i="10" s="1"/>
  <c r="BW37" i="10" s="1"/>
  <c r="BW38" i="10" s="1"/>
  <c r="BW39" i="10" s="1"/>
  <c r="BW40" i="10" s="1"/>
  <c r="BW41" i="10" s="1"/>
  <c r="CO34"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<sst xmlns="http://schemas.openxmlformats.org/spreadsheetml/2006/main" count="1099" uniqueCount="560">
  <si>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</si>
  <si>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</si>
  <si>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</si>
  <si>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</si>
  <si>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</si>
  <si>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</si>
  <si>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</si>
  <si>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</si>
  <si>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</si>
  <si>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</si>
  <si>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</si>
  <si>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</si>
  <si>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</si>
  <si>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</si>
  <si>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</si>
  <si>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</si>
  <si>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</si>
  <si>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</si>
  <si>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</si>
  <si>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</si>
  <si>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</si>
  <si>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</si>
  <si>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</si>
  <si>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</si>
  <si>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</si>
  <si>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</si>
  <si>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</si>
  <si>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</si>
  <si>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</si>
  <si>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</si>
  <si>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</si>
  <si>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</si>
  <si>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</si>
  <si>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</si>
  <si>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</si>
  <si>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</si>
  <si>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</si>
  <si>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</si>
  <si>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</si>
  <si>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</si>
  <si>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</si>
  <si>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</si>
  <si>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</si>
  <si>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</si>
  <si>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</si>
  <si>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</si>
  <si>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</si>
  <si>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</si>
  <si>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</si>
  <si>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</si>
  <si>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</si>
  <si>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</si>
  <si>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</si>
  <si>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</si>
  <si>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</si>
  <si>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</si>
  <si>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</si>
  <si>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</si>
  <si>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</si>
  <si>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</si>
  <si>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</si>
  <si>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</si>
  <si>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</si>
  <si>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</si>
  <si>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</si>
  <si>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</si>
  <si>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</si>
  <si>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</si>
  <si>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</si>
  <si>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</si>
  <si>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</si>
  <si>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</si>
  <si>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</si>
  <si>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</si>
  <si>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</si>
  <si>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</si>
  <si>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</si>
  <si>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</si>
  <si>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</si>
  <si>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</si>
  <si>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</si>
  <si>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</si>
  <si>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</si>
  <si>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</si>
  <si>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</si>
  <si>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</si>
  <si>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</si>
  <si>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</si>
  <si>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</si>
  <si>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</si>
  <si>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</si>
  <si>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</si>
  <si>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</si>
  <si>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</si>
  <si>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西目屋村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</si>
  <si>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</si>
  <si>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</si>
  <si>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</si>
  <si>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</si>
  <si>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</si>
  <si>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</si>
  <si>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</si>
  <si>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</si>
  <si>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</si>
  <si>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</si>
  <si>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</si>
  <si>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</si>
  <si>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</si>
  <si>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</si>
  <si>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</si>
  <si>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</si>
  <si>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</si>
  <si>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</si>
  <si>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</si>
  <si>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</si>
  <si>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</si>
  <si>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</si>
  <si>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</si>
  <si>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</si>
  <si>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</si>
  <si>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</si>
  <si>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</si>
  <si>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</si>
  <si>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</si>
  <si>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</si>
  <si>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</si>
  <si>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</si>
  <si>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</si>
  <si>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</si>
  <si>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</si>
  <si>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</si>
  <si>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</si>
  <si>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</si>
  <si>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</si>
  <si>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</si>
  <si>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</si>
  <si>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</si>
  <si>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</si>
  <si>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</si>
  <si>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</si>
  <si>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</si>
  <si>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</si>
  <si>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</si>
  <si>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</si>
  <si>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</si>
  <si>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</si>
  <si>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</si>
  <si>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</si>
  <si>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</si>
  <si>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</si>
  <si>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</si>
  <si>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</si>
  <si>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</si>
  <si>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</si>
  <si>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</si>
  <si>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</si>
  <si>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</si>
  <si>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</si>
  <si>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</si>
  <si>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</si>
  <si>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</si>
  <si>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</si>
  <si>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</si>
  <si>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</si>
  <si>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</si>
  <si>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</si>
  <si>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</si>
  <si>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</si>
  <si>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</si>
  <si>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</si>
  <si>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</si>
  <si>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</si>
  <si>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</si>
  <si>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</si>
  <si>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</si>
  <si>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</si>
  <si>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</si>
  <si>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</si>
  <si>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</si>
  <si>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</si>
  <si>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</si>
  <si>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</si>
  <si>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</si>
  <si>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</si>
  <si>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</si>
  <si>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</si>
  <si>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</si>
  <si>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</si>
  <si>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</si>
  <si>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</si>
  <si>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</si>
  <si>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</si>
  <si>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</si>
  <si>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</si>
  <si>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</si>
  <si>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</si>
  <si>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</si>
  <si>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</si>
  <si>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</si>
  <si>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</si>
  <si>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</si>
  <si>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</si>
  <si>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</si>
  <si>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青森県西目屋村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</si>
  <si>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</si>
  <si>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</si>
  <si>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</si>
  <si>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</si>
  <si>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</si>
  <si>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</si>
  <si>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</si>
  <si>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</si>
  <si>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</si>
  <si>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</si>
  <si>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</si>
  <si>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</si>
  <si>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</si>
  <si>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</si>
  <si>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</si>
  <si>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</si>
  <si>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</si>
  <si>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</si>
  <si>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</si>
  <si>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</si>
  <si>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</si>
  <si>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</si>
  <si>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</si>
  <si>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</si>
  <si>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</si>
  <si>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</si>
  <si>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</si>
  <si>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</si>
  <si>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</si>
  <si>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</si>
  <si>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</si>
  <si>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</si>
  <si>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</si>
  <si>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</si>
  <si>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</si>
  <si>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</si>
  <si>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</si>
  <si>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</si>
  <si>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</si>
  <si>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</si>
  <si>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</si>
  <si>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</si>
  <si>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</si>
  <si>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</si>
  <si>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</si>
  <si>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</si>
  <si>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</si>
  <si>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</si>
  <si>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</si>
  <si>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</si>
  <si>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</si>
  <si>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</si>
  <si>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</si>
  <si>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</si>
  <si>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</si>
  <si>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</si>
  <si>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</si>
  <si>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</si>
  <si>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</si>
  <si>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</si>
  <si>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</si>
  <si>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</si>
  <si>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</si>
  <si>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</si>
  <si>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</si>
  <si>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</si>
  <si>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</si>
  <si>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</si>
  <si>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</si>
  <si>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</si>
  <si>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</si>
  <si>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</si>
  <si>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</si>
  <si>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</si>
  <si>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</si>
  <si>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</si>
  <si>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</si>
  <si>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</si>
  <si>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</si>
  <si>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</si>
  <si>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</si>
  <si>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</si>
  <si>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</si>
  <si>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</si>
  <si>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</si>
  <si>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</si>
  <si>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</si>
  <si>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</si>
  <si>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</si>
  <si>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</si>
  <si>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</si>
  <si>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</si>
  <si>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</si>
  <si>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</si>
  <si>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</si>
  <si>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</si>
  <si>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</si>
  <si>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</si>
  <si>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</si>
  <si>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</si>
  <si>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</si>
  <si>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</si>
  <si>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</si>
  <si>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</si>
  <si>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</si>
  <si>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</si>
  <si>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</si>
  <si>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</si>
  <si>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</si>
  <si>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</si>
  <si>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</si>
  <si>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</si>
  <si>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</si>
  <si>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</si>
  <si>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</si>
  <si>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</si>
  <si>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</si>
  <si>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</si>
  <si>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</si>
  <si>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</si>
  <si>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</si>
  <si>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</si>
  <si>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</si>
  <si>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</si>
  <si>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</si>
  <si>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</si>
  <si>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</si>
  <si>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</si>
  <si>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</si>
  <si>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</si>
  <si>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</si>
  <si>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</si>
  <si>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</si>
  <si>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</si>
  <si>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</si>
  <si>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</si>
  <si>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</si>
  <si>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</si>
  <si>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</si>
  <si>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</si>
  <si>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</si>
  <si>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</si>
  <si>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</si>
  <si>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</si>
  <si>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</si>
  <si>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</si>
  <si>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</si>
  <si>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</si>
  <si>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</si>
  <si>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</si>
  <si>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青森県西目屋村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</si>
  <si>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</si>
  <si>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</si>
  <si>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</si>
  <si>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</si>
  <si>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</si>
  <si>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</si>
  <si>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</si>
  <si>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</si>
  <si>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</si>
  <si>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</si>
  <si>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</si>
  <si>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</si>
  <si>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</si>
  <si>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</si>
  <si>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</si>
  <si>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</si>
  <si>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</si>
  <si>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</si>
  <si>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</si>
  <si>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</si>
  <si>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</si>
  <si>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</si>
  <si>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</si>
  <si>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</si>
  <si>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</si>
  <si>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</si>
  <si>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</si>
  <si>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</si>
  <si>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</si>
  <si>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</si>
  <si>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</si>
  <si>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</si>
  <si>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</si>
  <si>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西目屋村国民健康保険事業特別会計</t>
    <phoneticPr fontId="5"/>
  </si>
  <si>
    <t>西目屋村介護保険特別会計</t>
    <phoneticPr fontId="5"/>
  </si>
  <si>
    <t>西目屋村後期高齢者医療特別会計</t>
    <phoneticPr fontId="5"/>
  </si>
  <si>
    <t>西目屋村簡易水道事業会計</t>
    <phoneticPr fontId="5"/>
  </si>
  <si>
    <t>法適用企業</t>
    <phoneticPr fontId="5"/>
  </si>
  <si>
    <t>西目屋村農業集落排水事業会計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</si>
  <si>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</si>
  <si>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</si>
  <si>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</si>
  <si>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</si>
  <si>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</si>
  <si>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</si>
  <si>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</si>
  <si>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</si>
  <si>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</si>
  <si>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</si>
  <si>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</si>
  <si>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</si>
  <si>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</si>
  <si>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</si>
  <si>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</si>
  <si>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</si>
  <si>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</si>
  <si>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</si>
  <si>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</si>
  <si>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</si>
  <si>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</si>
  <si>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</si>
  <si>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</si>
  <si>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</si>
  <si>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</si>
  <si>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</si>
  <si>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</si>
  <si>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</si>
  <si>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</si>
  <si>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</si>
  <si>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</si>
  <si>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</si>
  <si>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</si>
  <si>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</si>
  <si>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</si>
  <si>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</si>
  <si>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</si>
  <si>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</si>
  <si>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</si>
  <si>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</si>
  <si>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</si>
  <si>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</si>
  <si>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</si>
  <si>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</si>
  <si>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</si>
  <si>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</si>
  <si>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</si>
  <si>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</si>
  <si>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</si>
  <si>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</si>
  <si>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</si>
  <si>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</si>
  <si>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</si>
  <si>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</si>
  <si>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</si>
  <si>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</si>
  <si>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</si>
  <si>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</si>
  <si>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</si>
  <si>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</si>
  <si>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</si>
  <si>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</si>
  <si>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</si>
  <si>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</si>
  <si>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</si>
  <si>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</si>
  <si>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</si>
  <si>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</si>
  <si>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</si>
  <si>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</si>
  <si>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</si>
  <si>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</si>
  <si>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</si>
  <si>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</si>
  <si>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</si>
  <si>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</si>
  <si>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</si>
  <si>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</si>
  <si>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</si>
  <si>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</si>
  <si>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</si>
  <si>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</si>
  <si>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</si>
  <si>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</si>
  <si>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</si>
  <si>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</si>
  <si>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</si>
  <si>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</si>
  <si>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</si>
  <si>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</si>
  <si>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</si>
  <si>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</si>
  <si>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</si>
  <si>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</si>
  <si>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</si>
  <si>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</si>
  <si>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</si>
  <si>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</si>
  <si>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</si>
  <si>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</si>
  <si>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</si>
  <si>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</si>
  <si>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</si>
  <si>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</si>
  <si>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</si>
  <si>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</si>
  <si>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</si>
  <si>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</si>
  <si>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</si>
  <si>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</si>
  <si>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</si>
  <si>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</si>
  <si>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</si>
  <si>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</si>
  <si>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</si>
  <si>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</si>
  <si>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</si>
  <si>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</si>
  <si>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</si>
  <si>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</si>
  <si>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</si>
  <si>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</si>
  <si>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</si>
  <si>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</si>
  <si>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</si>
  <si>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</si>
  <si>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</si>
  <si>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</si>
  <si>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</si>
  <si>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</si>
  <si>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</si>
  <si>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</si>
  <si>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</si>
  <si>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</si>
  <si>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</si>
  <si>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12.85</t>
  </si>
  <si>
    <t>▲ 0.92</t>
  </si>
  <si>
    <t>▲ 6.83</t>
  </si>
  <si>
    <t>一般会計</t>
  </si>
  <si>
    <t>西目屋村農業集落排水事業会計</t>
  </si>
  <si>
    <t>西目屋村簡易水道事業会計</t>
  </si>
  <si>
    <t>西目屋村国民健康保険事業特別会計</t>
  </si>
  <si>
    <t>西目屋村後期高齢者医療特別会計</t>
  </si>
  <si>
    <t>西目屋村介護保険特別会計</t>
  </si>
  <si>
    <t>その他会計（赤字）</t>
  </si>
  <si>
    <t>その他会計（黒字）</t>
  </si>
  <si>
    <t>R02</t>
    <phoneticPr fontId="5"/>
  </si>
  <si>
    <t>R03</t>
    <phoneticPr fontId="5"/>
  </si>
  <si>
    <t>R04</t>
    <phoneticPr fontId="5"/>
  </si>
  <si>
    <t>R05</t>
    <phoneticPr fontId="5"/>
  </si>
  <si>
    <t>R06</t>
    <phoneticPr fontId="5"/>
  </si>
  <si>
    <t>-</t>
    <phoneticPr fontId="2"/>
  </si>
  <si>
    <t>青森県後期高齢者医療広域連合(一般会計)</t>
  </si>
  <si>
    <t>青森県後期高齢者医療広域連合(特別会計)</t>
  </si>
  <si>
    <t>青森県市町村総合事務組合</t>
  </si>
  <si>
    <t>津軽広域連合(一般会計)</t>
  </si>
  <si>
    <t>青森県交通災害共済組合(特別会計)</t>
  </si>
  <si>
    <t>弘前地区消防事務組合(一般会計)</t>
  </si>
  <si>
    <t>弘前地区環境整備事務組合(一般会計)</t>
  </si>
  <si>
    <t>(一財)ブナの里白神公社</t>
    <rPh sb="1" eb="2">
      <t>イチ</t>
    </rPh>
    <rPh sb="2" eb="3">
      <t>ザイ</t>
    </rPh>
    <rPh sb="7" eb="8">
      <t>サト</t>
    </rPh>
    <rPh sb="8" eb="10">
      <t>シラカミ</t>
    </rPh>
    <rPh sb="10" eb="12">
      <t>コウシャ</t>
    </rPh>
    <phoneticPr fontId="38"/>
  </si>
  <si>
    <t>公共施設解体基金</t>
    <rPh sb="0" eb="2">
      <t>コウキョウ</t>
    </rPh>
    <rPh sb="2" eb="4">
      <t>シセツ</t>
    </rPh>
    <rPh sb="4" eb="6">
      <t>カイタイ</t>
    </rPh>
    <rPh sb="6" eb="8">
      <t>キキン</t>
    </rPh>
    <phoneticPr fontId="5"/>
  </si>
  <si>
    <t>教育振興基金</t>
    <rPh sb="0" eb="2">
      <t>キョウイク</t>
    </rPh>
    <rPh sb="2" eb="4">
      <t>シンコウ</t>
    </rPh>
    <rPh sb="4" eb="6">
      <t>キキン</t>
    </rPh>
    <phoneticPr fontId="38"/>
  </si>
  <si>
    <t>好きです西目屋応援基金</t>
    <rPh sb="0" eb="1">
      <t>ス</t>
    </rPh>
    <rPh sb="4" eb="7">
      <t>ニシメヤ</t>
    </rPh>
    <rPh sb="7" eb="9">
      <t>オウエン</t>
    </rPh>
    <rPh sb="9" eb="11">
      <t>キキン</t>
    </rPh>
    <phoneticPr fontId="38"/>
  </si>
  <si>
    <t>ふたば施設管理基金</t>
    <rPh sb="3" eb="5">
      <t>シセツ</t>
    </rPh>
    <rPh sb="5" eb="7">
      <t>カンリ</t>
    </rPh>
    <rPh sb="7" eb="9">
      <t>キキン</t>
    </rPh>
    <phoneticPr fontId="38"/>
  </si>
  <si>
    <t>森林環境基金</t>
    <rPh sb="0" eb="6">
      <t>シンリンカンキョウキキン</t>
    </rPh>
    <phoneticPr fontId="38"/>
  </si>
  <si>
    <t>青森県市町村職員退職手当組合(一般会計)</t>
    <rPh sb="6" eb="8">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</si>
</sst>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479-4F71-A370-522128CF9F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420133</c:v>
                </c:pt>
                <c:pt idx="1">
                  <c:v>261907</c:v>
                </c:pt>
                <c:pt idx="2">
                  <c:v>323114</c:v>
                </c:pt>
                <c:pt idx="3">
                  <c:v>301907</c:v>
                </c:pt>
                <c:pt idx="4">
                  <c:v>473669</c:v>
                </c:pt>
              </c:numCache>
            </c:numRef>
          </c:val>
          <c:smooth val="0"/>
          <c:extLst>
            <c:ext xmlns:c16="http://schemas.microsoft.com/office/drawing/2014/chart" uri="{C3380CC4-5D6E-409C-BE32-E72D297353CC}">
              <c16:uniqueId val="{00000001-1479-4F71-A370-522128CF9F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9.0399999999999991</c:v>
                </c:pt>
                <c:pt idx="1">
                  <c:v>5.62</c:v>
                </c:pt>
                <c:pt idx="2">
                  <c:v>5.56</c:v>
                </c:pt>
                <c:pt idx="3">
                  <c:v>6.94</c:v>
                </c:pt>
                <c:pt idx="4">
                  <c:v>1.4</c:v>
                </c:pt>
              </c:numCache>
            </c:numRef>
          </c:val>
          <c:extLst>
            <c:ext xmlns:c16="http://schemas.microsoft.com/office/drawing/2014/chart" uri="{C3380CC4-5D6E-409C-BE32-E72D297353CC}">
              <c16:uniqueId val="{00000000-999F-48D8-A78B-0F85A4103B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77.930000000000007</c:v>
                </c:pt>
                <c:pt idx="1">
                  <c:v>80.540000000000006</c:v>
                </c:pt>
                <c:pt idx="2">
                  <c:v>85</c:v>
                </c:pt>
                <c:pt idx="3">
                  <c:v>86.45</c:v>
                </c:pt>
                <c:pt idx="4">
                  <c:v>86.21</c:v>
                </c:pt>
              </c:numCache>
            </c:numRef>
          </c:val>
          <c:extLst>
            <c:ext xmlns:c16="http://schemas.microsoft.com/office/drawing/2014/chart" uri="{C3380CC4-5D6E-409C-BE32-E72D297353CC}">
              <c16:uniqueId val="{00000001-999F-48D8-A78B-0F85A4103B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-12.85</c:v>
                </c:pt>
                <c:pt idx="1">
                  <c:v>23.2</c:v>
                </c:pt>
                <c:pt idx="2">
                  <c:v>2.06</c:v>
                </c:pt>
                <c:pt idx="3">
                  <c:v>-0.92</c:v>
                </c:pt>
                <c:pt idx="4">
                  <c:v>-6.83</c:v>
                </c:pt>
              </c:numCache>
            </c:numRef>
          </c:val>
          <c:smooth val="0"/>
          <c:extLst>
            <c:ext xmlns:c16="http://schemas.microsoft.com/office/drawing/2014/chart" uri="{C3380CC4-5D6E-409C-BE32-E72D297353CC}">
              <c16:uniqueId val="{00000002-999F-48D8-A78B-0F85A4103B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0.18</c:v>
                </c:pt>
                <c:pt idx="4">
                  <c:v>#N/A</c:v>
                </c:pt>
                <c:pt idx="5">
                  <c:v>0.15</c:v>
                </c:pt>
                <c:pt idx="6">
                  <c:v>#N/A</c:v>
                </c:pt>
                <c:pt idx="7">
                  <c:v>2.8</c:v>
                </c:pt>
                <c:pt idx="8">
                  <c:v>0</c:v>
                </c:pt>
                <c:pt idx="9">
                  <c:v>0</c:v>
                </c:pt>
              </c:numCache>
            </c:numRef>
          </c:val>
          <c:extLst>
            <c:ext xmlns:c16="http://schemas.microsoft.com/office/drawing/2014/chart" uri="{C3380CC4-5D6E-409C-BE32-E72D297353CC}">
              <c16:uniqueId val="{00000000-2E03-43A8-898F-10D2E50DDB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03-43A8-898F-10D2E50DDB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03-43A8-898F-10D2E50DDBB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E03-43A8-898F-10D2E50DDBBA}"/>
            </c:ext>
          </c:extLst>
        </c:ser>
        <c:ser>
          <c:idx val="4"/>
          <c:order val="4"/>
          <c:tx>
            <c:strRef>
              <c:f>データシート!$A$31</c:f>
              <c:strCache>
                <c:ptCount val="1"/>
                <c:pt idx="0">
                  <c:v>西目屋村介護保険特別会計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0.17</c:v>
                </c:pt>
                <c:pt idx="4">
                  <c:v>#N/A</c:v>
                </c:pt>
                <c:pt idx="5">
                  <c:v>0.17</c:v>
                </c:pt>
                <c:pt idx="6">
                  <c:v>#N/A</c:v>
                </c:pt>
                <c:pt idx="7">
                  <c:v>0.17</c:v>
                </c:pt>
                <c:pt idx="8">
                  <c:v>#N/A</c:v>
                </c:pt>
                <c:pt idx="9">
                  <c:v>0.08</c:v>
                </c:pt>
              </c:numCache>
            </c:numRef>
          </c:val>
          <c:extLst>
            <c:ext xmlns:c16="http://schemas.microsoft.com/office/drawing/2014/chart" uri="{C3380CC4-5D6E-409C-BE32-E72D297353CC}">
              <c16:uniqueId val="{00000004-2E03-43A8-898F-10D2E50DDBBA}"/>
            </c:ext>
          </c:extLst>
        </c:ser>
        <c:ser>
          <c:idx val="5"/>
          <c:order val="5"/>
          <c:tx>
            <c:strRef>
              <c:f>データシート!$A$32</c:f>
              <c:strCache>
                <c:ptCount val="1"/>
                <c:pt idx="0">
                  <c:v>西目屋村後期高齢者医療特別会計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7.0000000000000007E-2</c:v>
                </c:pt>
                <c:pt idx="4">
                  <c:v>#N/A</c:v>
                </c:pt>
                <c:pt idx="5">
                  <c:v>0.03</c:v>
                </c:pt>
                <c:pt idx="6">
                  <c:v>#N/A</c:v>
                </c:pt>
                <c:pt idx="7">
                  <c:v>7.0000000000000007E-2</c:v>
                </c:pt>
                <c:pt idx="8">
                  <c:v>#N/A</c:v>
                </c:pt>
                <c:pt idx="9">
                  <c:v>0.09</c:v>
                </c:pt>
              </c:numCache>
            </c:numRef>
          </c:val>
          <c:extLst>
            <c:ext xmlns:c16="http://schemas.microsoft.com/office/drawing/2014/chart" uri="{C3380CC4-5D6E-409C-BE32-E72D297353CC}">
              <c16:uniqueId val="{00000005-2E03-43A8-898F-10D2E50DDBBA}"/>
            </c:ext>
          </c:extLst>
        </c:ser>
        <c:ser>
          <c:idx val="6"/>
          <c:order val="6"/>
          <c:tx>
            <c:strRef>
              <c:f>データシート!$A$33</c:f>
              <c:strCache>
                <c:ptCount val="1"/>
                <c:pt idx="0">
                  <c:v>西目屋村国民健康保険事業特別会計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0.05</c:v>
                </c:pt>
                <c:pt idx="4">
                  <c:v>#N/A</c:v>
                </c:pt>
                <c:pt idx="5">
                  <c:v>0.17</c:v>
                </c:pt>
                <c:pt idx="6">
                  <c:v>#N/A</c:v>
                </c:pt>
                <c:pt idx="7">
                  <c:v>0.04</c:v>
                </c:pt>
                <c:pt idx="8">
                  <c:v>#N/A</c:v>
                </c:pt>
                <c:pt idx="9">
                  <c:v>0.09</c:v>
                </c:pt>
              </c:numCache>
            </c:numRef>
          </c:val>
          <c:extLst>
            <c:ext xmlns:c16="http://schemas.microsoft.com/office/drawing/2014/chart" uri="{C3380CC4-5D6E-409C-BE32-E72D297353CC}">
              <c16:uniqueId val="{00000006-2E03-43A8-898F-10D2E50DDBBA}"/>
            </c:ext>
          </c:extLst>
        </c:ser>
        <c:ser>
          <c:idx val="7"/>
          <c:order val="7"/>
          <c:tx>
            <c:strRef>
              <c:f>データシート!$A$34</c:f>
              <c:strCache>
                <c:ptCount val="1"/>
                <c:pt idx="0">
                  <c:v>西目屋村簡易水道事業会計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7-2E03-43A8-898F-10D2E50DDBBA}"/>
            </c:ext>
          </c:extLst>
        </c:ser>
        <c:ser>
          <c:idx val="8"/>
          <c:order val="8"/>
          <c:tx>
            <c:strRef>
              <c:f>データシート!$A$35</c:f>
              <c:strCache>
                <c:ptCount val="1"/>
                <c:pt idx="0">
                  <c:v>西目屋村農業集落排水事業会計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8-2E03-43A8-898F-10D2E50DDB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9.0299999999999994</c:v>
                </c:pt>
                <c:pt idx="2">
                  <c:v>#N/A</c:v>
                </c:pt>
                <c:pt idx="3">
                  <c:v>5.62</c:v>
                </c:pt>
                <c:pt idx="4">
                  <c:v>#N/A</c:v>
                </c:pt>
                <c:pt idx="5">
                  <c:v>5.55</c:v>
                </c:pt>
                <c:pt idx="6">
                  <c:v>#N/A</c:v>
                </c:pt>
                <c:pt idx="7">
                  <c:v>6.93</c:v>
                </c:pt>
                <c:pt idx="8">
                  <c:v>#N/A</c:v>
                </c:pt>
                <c:pt idx="9">
                  <c:v>1.4</c:v>
                </c:pt>
              </c:numCache>
            </c:numRef>
          </c:val>
          <c:extLst>
            <c:ext xmlns:c16="http://schemas.microsoft.com/office/drawing/2014/chart" uri="{C3380CC4-5D6E-409C-BE32-E72D297353CC}">
              <c16:uniqueId val="{00000009-2E03-43A8-898F-10D2E50DDB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222</c:v>
                </c:pt>
                <c:pt idx="5">
                  <c:v>224</c:v>
                </c:pt>
                <c:pt idx="8">
                  <c:v>258</c:v>
                </c:pt>
                <c:pt idx="11">
                  <c:v>246</c:v>
                </c:pt>
                <c:pt idx="14">
                  <c:v>231</c:v>
                </c:pt>
              </c:numCache>
            </c:numRef>
          </c:val>
          <c:extLst>
            <c:ext xmlns:c16="http://schemas.microsoft.com/office/drawing/2014/chart" uri="{C3380CC4-5D6E-409C-BE32-E72D297353CC}">
              <c16:uniqueId val="{00000000-F2F4-407C-826B-B00CC58893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F4-407C-826B-B00CC58893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2-F2F4-407C-826B-B00CC58893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3</c:v>
                </c:pt>
                <c:pt idx="9">
                  <c:v>3</c:v>
                </c:pt>
                <c:pt idx="12">
                  <c:v>4</c:v>
                </c:pt>
              </c:numCache>
            </c:numRef>
          </c:val>
          <c:extLst>
            <c:ext xmlns:c16="http://schemas.microsoft.com/office/drawing/2014/chart" uri="{C3380CC4-5D6E-409C-BE32-E72D297353CC}">
              <c16:uniqueId val="{00000003-F2F4-407C-826B-B00CC58893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122</c:v>
                </c:pt>
                <c:pt idx="3">
                  <c:v>112</c:v>
                </c:pt>
                <c:pt idx="6">
                  <c:v>123</c:v>
                </c:pt>
                <c:pt idx="9">
                  <c:v>116</c:v>
                </c:pt>
                <c:pt idx="12">
                  <c:v>118</c:v>
                </c:pt>
              </c:numCache>
            </c:numRef>
          </c:val>
          <c:extLst>
            <c:ext xmlns:c16="http://schemas.microsoft.com/office/drawing/2014/chart" uri="{C3380CC4-5D6E-409C-BE32-E72D297353CC}">
              <c16:uniqueId val="{00000004-F2F4-407C-826B-B00CC58893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F4-407C-826B-B00CC58893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F4-407C-826B-B00CC58893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c:v>
                </c:pt>
                <c:pt idx="3">
                  <c:v>221</c:v>
                </c:pt>
                <c:pt idx="6">
                  <c:v>224</c:v>
                </c:pt>
                <c:pt idx="9">
                  <c:v>207</c:v>
                </c:pt>
                <c:pt idx="12">
                  <c:v>197</c:v>
                </c:pt>
              </c:numCache>
            </c:numRef>
          </c:val>
          <c:extLst>
            <c:ext xmlns:c16="http://schemas.microsoft.com/office/drawing/2014/chart" uri="{C3380CC4-5D6E-409C-BE32-E72D297353CC}">
              <c16:uniqueId val="{00000007-F2F4-407C-826B-B00CC58893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131</c:v>
                </c:pt>
                <c:pt idx="5">
                  <c:v>#N/A</c:v>
                </c:pt>
                <c:pt idx="6">
                  <c:v>#N/A</c:v>
                </c:pt>
                <c:pt idx="7">
                  <c:v>113</c:v>
                </c:pt>
                <c:pt idx="8">
                  <c:v>#N/A</c:v>
                </c:pt>
                <c:pt idx="9">
                  <c:v>#N/A</c:v>
                </c:pt>
                <c:pt idx="10">
                  <c:v>101</c:v>
                </c:pt>
                <c:pt idx="11">
                  <c:v>#N/A</c:v>
                </c:pt>
                <c:pt idx="12">
                  <c:v>#N/A</c:v>
                </c:pt>
                <c:pt idx="13">
                  <c:v>109</c:v>
                </c:pt>
                <c:pt idx="14">
                  <c:v>#N/A</c:v>
                </c:pt>
              </c:numCache>
            </c:numRef>
          </c:val>
          <c:smooth val="0"/>
          <c:extLst>
            <c:ext xmlns:c16="http://schemas.microsoft.com/office/drawing/2014/chart" uri="{C3380CC4-5D6E-409C-BE32-E72D297353CC}">
              <c16:uniqueId val="{00000008-F2F4-407C-826B-B00CC58893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2148</c:v>
                </c:pt>
                <c:pt idx="5">
                  <c:v>1900</c:v>
                </c:pt>
                <c:pt idx="8">
                  <c:v>2000</c:v>
                </c:pt>
                <c:pt idx="11">
                  <c:v>1977</c:v>
                </c:pt>
                <c:pt idx="14">
                  <c:v>1914</c:v>
                </c:pt>
              </c:numCache>
            </c:numRef>
          </c:val>
          <c:extLst>
            <c:ext xmlns:c16="http://schemas.microsoft.com/office/drawing/2014/chart" uri="{C3380CC4-5D6E-409C-BE32-E72D297353CC}">
              <c16:uniqueId val="{00000000-8C53-466D-9C10-DC266EAD28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27</c:v>
                </c:pt>
                <c:pt idx="8">
                  <c:v>35</c:v>
                </c:pt>
                <c:pt idx="11">
                  <c:v>28</c:v>
                </c:pt>
                <c:pt idx="14">
                  <c:v>19</c:v>
                </c:pt>
              </c:numCache>
            </c:numRef>
          </c:val>
          <c:extLst>
            <c:ext xmlns:c16="http://schemas.microsoft.com/office/drawing/2014/chart" uri="{C3380CC4-5D6E-409C-BE32-E72D297353CC}">
              <c16:uniqueId val="{00000001-8C53-466D-9C10-DC266EAD28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1107</c:v>
                </c:pt>
                <c:pt idx="5">
                  <c:v>1247</c:v>
                </c:pt>
                <c:pt idx="8">
                  <c:v>1380</c:v>
                </c:pt>
                <c:pt idx="11">
                  <c:v>1446</c:v>
                </c:pt>
                <c:pt idx="14">
                  <c:v>1482</c:v>
                </c:pt>
              </c:numCache>
            </c:numRef>
          </c:val>
          <c:extLst>
            <c:ext xmlns:c16="http://schemas.microsoft.com/office/drawing/2014/chart" uri="{C3380CC4-5D6E-409C-BE32-E72D297353CC}">
              <c16:uniqueId val="{00000002-8C53-466D-9C10-DC266EAD28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53-466D-9C10-DC266EAD28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53-466D-9C10-DC266EAD28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53-466D-9C10-DC266EAD28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c:v>
                </c:pt>
                <c:pt idx="3">
                  <c:v>118</c:v>
                </c:pt>
                <c:pt idx="6">
                  <c:v>116</c:v>
                </c:pt>
                <c:pt idx="9">
                  <c:v>125</c:v>
                </c:pt>
                <c:pt idx="12">
                  <c:v>144</c:v>
                </c:pt>
              </c:numCache>
            </c:numRef>
          </c:val>
          <c:extLst>
            <c:ext xmlns:c16="http://schemas.microsoft.com/office/drawing/2014/chart" uri="{C3380CC4-5D6E-409C-BE32-E72D297353CC}">
              <c16:uniqueId val="{00000006-8C53-466D-9C10-DC266EAD28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c:v>
                </c:pt>
                <c:pt idx="3">
                  <c:v>32</c:v>
                </c:pt>
                <c:pt idx="6">
                  <c:v>29</c:v>
                </c:pt>
                <c:pt idx="9">
                  <c:v>26</c:v>
                </c:pt>
                <c:pt idx="12">
                  <c:v>49</c:v>
                </c:pt>
              </c:numCache>
            </c:numRef>
          </c:val>
          <c:extLst>
            <c:ext xmlns:c16="http://schemas.microsoft.com/office/drawing/2014/chart" uri="{C3380CC4-5D6E-409C-BE32-E72D297353CC}">
              <c16:uniqueId val="{00000007-8C53-466D-9C10-DC266EAD28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1242</c:v>
                </c:pt>
                <c:pt idx="3">
                  <c:v>1147</c:v>
                </c:pt>
                <c:pt idx="6">
                  <c:v>1064</c:v>
                </c:pt>
                <c:pt idx="9">
                  <c:v>981</c:v>
                </c:pt>
                <c:pt idx="12">
                  <c:v>805</c:v>
                </c:pt>
              </c:numCache>
            </c:numRef>
          </c:val>
          <c:extLst>
            <c:ext xmlns:c16="http://schemas.microsoft.com/office/drawing/2014/chart" uri="{C3380CC4-5D6E-409C-BE32-E72D297353CC}">
              <c16:uniqueId val="{00000008-8C53-466D-9C10-DC266EAD28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c:v>
                </c:pt>
                <c:pt idx="3">
                  <c:v>21</c:v>
                </c:pt>
                <c:pt idx="6">
                  <c:v>83</c:v>
                </c:pt>
                <c:pt idx="9">
                  <c:v>63</c:v>
                </c:pt>
                <c:pt idx="12">
                  <c:v>42</c:v>
                </c:pt>
              </c:numCache>
            </c:numRef>
          </c:val>
          <c:extLst>
            <c:ext xmlns:c16="http://schemas.microsoft.com/office/drawing/2014/chart" uri="{C3380CC4-5D6E-409C-BE32-E72D297353CC}">
              <c16:uniqueId val="{00000009-8C53-466D-9C10-DC266EAD28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2355</c:v>
                </c:pt>
                <c:pt idx="3">
                  <c:v>2088</c:v>
                </c:pt>
                <c:pt idx="6">
                  <c:v>2154</c:v>
                </c:pt>
                <c:pt idx="9">
                  <c:v>2210</c:v>
                </c:pt>
                <c:pt idx="12">
                  <c:v>2315</c:v>
                </c:pt>
              </c:numCache>
            </c:numRef>
          </c:val>
          <c:extLst>
            <c:ext xmlns:c16="http://schemas.microsoft.com/office/drawing/2014/chart" uri="{C3380CC4-5D6E-409C-BE32-E72D297353CC}">
              <c16:uniqueId val="{0000000A-8C53-466D-9C10-DC266EAD28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454</c:v>
                </c:pt>
                <c:pt idx="2">
                  <c:v>#N/A</c:v>
                </c:pt>
                <c:pt idx="3">
                  <c:v>#N/A</c:v>
                </c:pt>
                <c:pt idx="4">
                  <c:v>233</c:v>
                </c:pt>
                <c:pt idx="5">
                  <c:v>#N/A</c:v>
                </c:pt>
                <c:pt idx="6">
                  <c:v>#N/A</c:v>
                </c:pt>
                <c:pt idx="7">
                  <c:v>31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53-466D-9C10-DC266EAD28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1160</c:v>
                </c:pt>
                <c:pt idx="1">
                  <c:v>1169</c:v>
                </c:pt>
                <c:pt idx="2">
                  <c:v>1199</c:v>
                </c:pt>
              </c:numCache>
            </c:numRef>
          </c:val>
          <c:extLst>
            <c:ext xmlns:c16="http://schemas.microsoft.com/office/drawing/2014/chart" uri="{C3380CC4-5D6E-409C-BE32-E72D297353CC}">
              <c16:uniqueId val="{00000000-CA44-4902-9377-F8BE6874A8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c:v>
                </c:pt>
                <c:pt idx="1">
                  <c:v>162</c:v>
                </c:pt>
                <c:pt idx="2">
                  <c:v>192</c:v>
                </c:pt>
              </c:numCache>
            </c:numRef>
          </c:val>
          <c:extLst>
            <c:ext xmlns:c16="http://schemas.microsoft.com/office/drawing/2014/chart" uri="{C3380CC4-5D6E-409C-BE32-E72D297353CC}">
              <c16:uniqueId val="{00000001-CA44-4902-9377-F8BE6874A8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c:v>
                </c:pt>
                <c:pt idx="1">
                  <c:v>114</c:v>
                </c:pt>
                <c:pt idx="2">
                  <c:v>91</c:v>
                </c:pt>
              </c:numCache>
            </c:numRef>
          </c:val>
          <c:extLst>
            <c:ext xmlns:c16="http://schemas.microsoft.com/office/drawing/2014/chart" uri="{C3380CC4-5D6E-409C-BE32-E72D297353CC}">
              <c16:uniqueId val="{00000002-CA44-4902-9377-F8BE6874A8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元利償還金は減とな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と組合等が起こした地方債の元利償還金に対する負担金等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となった。今後の推移として、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に実施した任意繰上償還の効果</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や大規模事業の平準化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もあり、実質公債費比率の分子は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減少する見込みである。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年度以降年々充当可能基金が減少したことから、Ｒ元年度において将来負担額が充当可能財源等を上回り、将来負担比率の数値計上となった。一般会計等に係る地方債現在高は、Ｈ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年度に旧小学校の改修や水陸両用バスの導入、Ｈ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年度に子育て定住エコタウン整備など大型事業があったことから増加に転じ、Ｒ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年度の庁舎移転事業により更なる公債費負担が予想されたことから、将来負担の軽減を目的としてＲ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に任意繰上償還を実施した。これによりＲ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のピーク以降、地方債残高は減少に転じる見込みであり、あわせて行財政改革の実施や建設事業実施の適正化により、充当可能基金の残高も増加していることから、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年度は将来負担比率の数値計上がなかった。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青森県西目屋村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津軽ダム建設に伴う財産収入が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年度以降なくなり、普通交付税や臨財債の減少分補填のほか、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年度以降、誘致企業に係る空き校舎改修、水陸両用バスの導入、子育て定住エコタウン整備事業、Ｒ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年度の庁舎移転事業と大型事業が続いており、財源不足分を財政調整基金の取り崩しにより補ってきた。Ｒ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年度は公債負担の軽減を目的とした任意繰上償還の実施により近年で最少額となったが、財政調整基金は積み増しできており、Ｒ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年度は基金残高は増加に転じた。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不測の財政出動に対応すべく、行財政改革の着実な実施により、基金取り崩しに依存しなくとも収支均衡のとれる財政構造への転換を急ぐ。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公共施設解体基金：公共施設の解体及び撤去に要する経費の財源に充てるための基金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好きです西目屋応援基金：好きです西目屋応援寄付金を財源として、寄付者が指定する事業に要する経費の財源に充てるための基金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教育振興基金：教育基盤の整備、教育活動の推進及び中学生海外派遣事業、奨学金貸与の充実等村の教育振興を図るための基金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ふたば施設管理基金：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ブナの里白神公社が管理する施設について、施設の維持管理費の増嵩による財源不足に対処し、健全な施設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管理に充てるための基金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森林環境基金：森林環境譲与税を原資とし、森林環境整備及び木材利用の普及啓発等の実施に必要な財源に充てるための基金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定住促進住宅基金：定住促進住宅の建設、修繕または改良に要する費用に充てるための基金。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公共施設解体基金を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過疎対策事業債ソフト分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施設解体のため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百万円取崩ししたことによる減。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解体基金は毎年度、限度額（過疎対策事業債ソフト分）まで積立て、好きです西目屋応援基金は、企業版ふるさと納税の活用も視野に、村の特産物、観光名所等のＰＲ強化と所得向上、賑わいづくり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年度末現在において基金残高の約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％を財政調整基金が占める。普通交付税の増のほか、財源の裏付けのない事業を控えたことにより、取り崩しを最小限に留めることができ、結果として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百万円の積み増しとなった。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基金全体の今後の方針に同じ。</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年度において、公債費負担の軽減を目的として任意繰上償還（Ｈ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過疎対策事業債：</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268,400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千円）を実施したことにより、残高が大きく減少したが、Ｒ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年度同様、Ｒ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年度も、年度末不用額の一部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百万円を積み増しした。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毎年、年度末不用額の一部を積立てしていく方針。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津軽ダム建設に伴う水没者の村外移転による人口の減少や高齢化の進展</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40.2</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に加え、主要産業がないこと等により、財政基盤が弱く、類似団体平均を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ポイント下回っている。事業の選択と集中に努める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もに民間委託等による行政の効率化に努め、財政の健全化を図る。税収については、今後大幅な増収は期待できないことから、財政力指数には影響しないものの、ふるさと納税の取り組みを強化し、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分子となる経常経費充当一般財源等は、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より導入した第</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セクターへの指定管理料制度が引き続き大きなウエイトを占め、前年度より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15,261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1,194,385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年度の経常収支比率は前年度比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依然として根本的な財政の硬直化が解消していないことから、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年度より取り組んでいる行財政改革により、義務的経費の削減に努める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0814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87630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4380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4380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161502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63910"/>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128075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人口が少ないことから、人口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人当たりの経費が高くなる傾向になる。今後も定員管理・給与の適正化及び経費の合理化に努める。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102757</xdr:rowOff>
    </xdr:from>
    <xdr:to>
      <xdr:col>23</xdr:col>
      <xdr:colOff>133350</xdr:colOff>
      <xdr:row>82</xdr:row>
      <xdr:rowOff>164559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1657"/>
          <a:ext cx="838200" cy="6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102757</xdr:rowOff>
    </xdr:from>
    <xdr:to>
      <xdr:col>19</xdr:col>
      <xdr:colOff>133350</xdr:colOff>
      <xdr:row>82</xdr:row>
      <xdr:rowOff>104804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1657"/>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85886</xdr:rowOff>
    </xdr:from>
    <xdr:to>
      <xdr:col>15</xdr:col>
      <xdr:colOff>82550</xdr:colOff>
      <xdr:row>82</xdr:row>
      <xdr:rowOff>104804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4786"/>
          <a:ext cx="889000" cy="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85886</xdr:rowOff>
    </xdr:from>
    <xdr:to>
      <xdr:col>11</xdr:col>
      <xdr:colOff>31750</xdr:colOff>
      <xdr:row>82</xdr:row>
      <xdr:rowOff>104178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44786"/>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113759</xdr:rowOff>
    </xdr:from>
    <xdr:to>
      <xdr:col>23</xdr:col>
      <xdr:colOff>184150</xdr:colOff>
      <xdr:row>83</xdr:row>
      <xdr:rowOff>43909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85836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51957</xdr:rowOff>
    </xdr:from>
    <xdr:to>
      <xdr:col>19</xdr:col>
      <xdr:colOff>184150</xdr:colOff>
      <xdr:row>82</xdr:row>
      <xdr:rowOff>153557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138334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7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54004</xdr:rowOff>
    </xdr:from>
    <xdr:to>
      <xdr:col>15</xdr:col>
      <xdr:colOff>133350</xdr:colOff>
      <xdr:row>82</xdr:row>
      <xdr:rowOff>155604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140381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35086</xdr:rowOff>
    </xdr:from>
    <xdr:to>
      <xdr:col>11</xdr:col>
      <xdr:colOff>82550</xdr:colOff>
      <xdr:row>82</xdr:row>
      <xdr:rowOff>136686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121463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53378</xdr:rowOff>
    </xdr:from>
    <xdr:to>
      <xdr:col>7</xdr:col>
      <xdr:colOff>31750</xdr:colOff>
      <xdr:row>82</xdr:row>
      <xdr:rowOff>154978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139755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ポイント、類似団体との比較でも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ポイント下回っているが、今後も給与の適正化に努める。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67818</xdr:rowOff>
    </xdr:from>
    <xdr:to>
      <xdr:col>81</xdr:col>
      <xdr:colOff>44450</xdr:colOff>
      <xdr:row>87</xdr:row>
      <xdr:rowOff>21844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1251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67818</xdr:rowOff>
    </xdr:from>
    <xdr:to>
      <xdr:col>77</xdr:col>
      <xdr:colOff>44450</xdr:colOff>
      <xdr:row>86</xdr:row>
      <xdr:rowOff>145035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12518"/>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145035</xdr:rowOff>
    </xdr:from>
    <xdr:to>
      <xdr:col>72</xdr:col>
      <xdr:colOff>203200</xdr:colOff>
      <xdr:row>87</xdr:row>
      <xdr:rowOff>31496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89735"/>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31496</xdr:rowOff>
    </xdr:from>
    <xdr:to>
      <xdr:col>68</xdr:col>
      <xdr:colOff>152400</xdr:colOff>
      <xdr:row>87</xdr:row>
      <xdr:rowOff>70104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476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142494</xdr:rowOff>
    </xdr:from>
    <xdr:to>
      <xdr:col>81</xdr:col>
      <xdr:colOff>95250</xdr:colOff>
      <xdr:row>87</xdr:row>
      <xdr:rowOff>72644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159021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17018</xdr:rowOff>
    </xdr:from>
    <xdr:to>
      <xdr:col>77</xdr:col>
      <xdr:colOff>95250</xdr:colOff>
      <xdr:row>86</xdr:row>
      <xdr:rowOff>118618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128795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3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94235</xdr:rowOff>
    </xdr:from>
    <xdr:to>
      <xdr:col>73</xdr:col>
      <xdr:colOff>44450</xdr:colOff>
      <xdr:row>87</xdr:row>
      <xdr:rowOff>24385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34562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152146</xdr:rowOff>
    </xdr:from>
    <xdr:to>
      <xdr:col>68</xdr:col>
      <xdr:colOff>203200</xdr:colOff>
      <xdr:row>87</xdr:row>
      <xdr:rowOff>82296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92473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19304</xdr:rowOff>
    </xdr:from>
    <xdr:to>
      <xdr:col>64</xdr:col>
      <xdr:colOff>152400</xdr:colOff>
      <xdr:row>87</xdr:row>
      <xdr:rowOff>120904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131081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0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県内最小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ことから、人口千人当たりの職員数が多くなる傾向にある。類似団体との比較では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人多い結果となっている。人口は少ないものの、仕事の種類は同じであることから、住民サービスの維持向上も考慮しながら、平成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月に策定した「西目屋村定員適正化計画</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」に基づき計画期間</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人削減を目標とする。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80571</xdr:rowOff>
    </xdr:from>
    <xdr:to>
      <xdr:col>81</xdr:col>
      <xdr:colOff>44450</xdr:colOff>
      <xdr:row>61</xdr:row>
      <xdr:rowOff>98869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39021"/>
          <a:ext cx="8382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98869</xdr:rowOff>
    </xdr:from>
    <xdr:to>
      <xdr:col>77</xdr:col>
      <xdr:colOff>44450</xdr:colOff>
      <xdr:row>61</xdr:row>
      <xdr:rowOff>101282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5731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119581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59732"/>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108119</xdr:rowOff>
    </xdr:from>
    <xdr:to>
      <xdr:col>68</xdr:col>
      <xdr:colOff>152400</xdr:colOff>
      <xdr:row>61</xdr:row>
      <xdr:rowOff>119581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66569"/>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29771</xdr:rowOff>
    </xdr:from>
    <xdr:to>
      <xdr:col>81</xdr:col>
      <xdr:colOff>95250</xdr:colOff>
      <xdr:row>61</xdr:row>
      <xdr:rowOff>131371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1848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6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48069</xdr:rowOff>
    </xdr:from>
    <xdr:to>
      <xdr:col>77</xdr:col>
      <xdr:colOff>95250</xdr:colOff>
      <xdr:row>61</xdr:row>
      <xdr:rowOff>149669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134446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9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68781</xdr:rowOff>
    </xdr:from>
    <xdr:to>
      <xdr:col>68</xdr:col>
      <xdr:colOff>203200</xdr:colOff>
      <xdr:row>61</xdr:row>
      <xdr:rowOff>170381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155158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57319</xdr:rowOff>
    </xdr:from>
    <xdr:to>
      <xdr:col>64</xdr:col>
      <xdr:colOff>152400</xdr:colOff>
      <xdr:row>61</xdr:row>
      <xdr:rowOff>158919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143696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0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分子となる地方債の元利償還金は前年度比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千円の減となったため、前年度より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ポイント下降した。類似団体との比較では、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ポイント上回っていることから引き続き公債費の適正化に努める。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35052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0217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359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97790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102616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986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51816</xdr:rowOff>
    </xdr:from>
    <xdr:to>
      <xdr:col>64</xdr:col>
      <xdr:colOff>152400</xdr:colOff>
      <xdr:row>42</xdr:row>
      <xdr:rowOff>153416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138193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充当可能基金の増により、将来負担比率は算出されなかった。今後も事業実施の適正化を図り、財政の健全化に努める。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7902</xdr:rowOff>
    </xdr:from>
    <xdr:to>
      <xdr:col>72</xdr:col>
      <xdr:colOff>203200</xdr:colOff>
      <xdr:row>15</xdr:row>
      <xdr:rowOff>72390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408202"/>
          <a:ext cx="8890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72390</xdr:rowOff>
    </xdr:from>
    <xdr:to>
      <xdr:col>68</xdr:col>
      <xdr:colOff>152400</xdr:colOff>
      <xdr:row>17</xdr:row>
      <xdr:rowOff>60607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644140"/>
          <a:ext cx="889000" cy="33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128552</xdr:rowOff>
    </xdr:from>
    <xdr:to>
      <xdr:col>73</xdr:col>
      <xdr:colOff>44450</xdr:colOff>
      <xdr:row>14</xdr:row>
      <xdr:rowOff>58702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43479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4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ポイント減となり、類似団体を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ポイント下回った。退職者の不補充等の効果が現われてきており、引き続き人件費の抑制に努める。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104140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48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142240</xdr:rowOff>
    </xdr:from>
    <xdr:to>
      <xdr:col>15</xdr:col>
      <xdr:colOff>98425</xdr:colOff>
      <xdr:row>35</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2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29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53340</xdr:rowOff>
    </xdr:from>
    <xdr:to>
      <xdr:col>24</xdr:col>
      <xdr:colOff>76200</xdr:colOff>
      <xdr:row>35</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元年度より導入した第</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セクター管理施設への指定管理料制度の導入及び水陸バス運行に係る運行委託料が大きなウエイトを占め、前年度比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ポイント上回っているため、今後とも行財政改革の実施により縮減に努める。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08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156718</xdr:rowOff>
    </xdr:from>
    <xdr:to>
      <xdr:col>78</xdr:col>
      <xdr:colOff>69850</xdr:colOff>
      <xdr:row>18</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713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71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805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xdr:rowOff>
    </xdr:from>
    <xdr:to>
      <xdr:col>82</xdr:col>
      <xdr:colOff>158750</xdr:colOff>
      <xdr:row>18</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160291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105918</xdr:rowOff>
    </xdr:from>
    <xdr:to>
      <xdr:col>74</xdr:col>
      <xdr:colOff>31750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20845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看板政策の一つとして、子ども医療費や保育料の完全無料化等子育て支援対策の充実を図ってきたことから、常に類似団体を上回ってきたが、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元年度からは国の政策により村単独の部分が減少したこと、子どもの数が減少してきていることから減少傾向にある。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少子化対策は喫緊の課題であることから、予算の選択と集中を進め、財源の確保に努める。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57</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02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56</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ポイント上回っており、介護保険特別会計に対する繰出金が大部分を占める状況にあることから、介護予防の推進等や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年度を最後に行っていない上下水道の料金改定も視野に、繰出金の抑制に努める。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60</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1108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60</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9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60</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93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4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今後は、補助金を交付するのが適当な事業を行っているのかなどについて明確な基準を設けて、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必要性の低い補助金は見直しや廃止を行う方針である。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37</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6904"/>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億超の繰上償還を行った後、公債費負担適正化計画に基づき、計画的な起債発行を行ってきたことから、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を切る水準となっているが、Ｈ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の集中投資に係る起債の償還が本格化することから、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年度に任意繰上償還（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過疎対策事業債：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268,400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千円）を実施し、公債費負担の平準化を図った。今後とも将来負担を見通し、計画的な地方債発行に努める。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276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9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7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848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ポイント上回っている。特に物件費、その他（他会計繰出金）が大きく上回っているたため、行政コストの削減、公共料金の改定を検討し、歳入・歳出両面で経常収支比率の改善に努める。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117202</xdr:rowOff>
    </xdr:from>
    <xdr:to>
      <xdr:col>82</xdr:col>
      <xdr:colOff>107950</xdr:colOff>
      <xdr:row>78</xdr:row>
      <xdr:rowOff>123734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9030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164556</xdr:rowOff>
    </xdr:from>
    <xdr:to>
      <xdr:col>78</xdr:col>
      <xdr:colOff>69850</xdr:colOff>
      <xdr:row>78</xdr:row>
      <xdr:rowOff>123734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6620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164556</xdr:rowOff>
    </xdr:from>
    <xdr:to>
      <xdr:col>73</xdr:col>
      <xdr:colOff>180975</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662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79</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858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66402</xdr:rowOff>
    </xdr:from>
    <xdr:to>
      <xdr:col>82</xdr:col>
      <xdr:colOff>158750</xdr:colOff>
      <xdr:row>78</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38479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72934</xdr:rowOff>
    </xdr:from>
    <xdr:to>
      <xdr:col>78</xdr:col>
      <xdr:colOff>120650</xdr:colOff>
      <xdr:row>79</xdr:row>
      <xdr:rowOff>3084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159311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3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113756</xdr:rowOff>
    </xdr:from>
    <xdr:to>
      <xdr:col>74</xdr:col>
      <xdr:colOff>31750</xdr:colOff>
      <xdr:row>78</xdr:row>
      <xdr:rowOff>43906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28683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145865</xdr:rowOff>
    </xdr:from>
    <xdr:to>
      <xdr:col>29</xdr:col>
      <xdr:colOff>127000</xdr:colOff>
      <xdr:row>19</xdr:row>
      <xdr:rowOff>19236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9590"/>
          <a:ext cx="647700" cy="44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130643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4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19236</xdr:rowOff>
    </xdr:from>
    <xdr:to>
      <xdr:col>26</xdr:col>
      <xdr:colOff>50800</xdr:colOff>
      <xdr:row>19</xdr:row>
      <xdr:rowOff>26950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4411"/>
          <a:ext cx="698500" cy="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26950</xdr:rowOff>
    </xdr:from>
    <xdr:to>
      <xdr:col>22</xdr:col>
      <xdr:colOff>114300</xdr:colOff>
      <xdr:row>19</xdr:row>
      <xdr:rowOff>31085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2125"/>
          <a:ext cx="698500" cy="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31085</xdr:rowOff>
    </xdr:from>
    <xdr:to>
      <xdr:col>18</xdr:col>
      <xdr:colOff>177800</xdr:colOff>
      <xdr:row>19</xdr:row>
      <xdr:rowOff>40233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6260"/>
          <a:ext cx="698500" cy="9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95065</xdr:rowOff>
    </xdr:from>
    <xdr:to>
      <xdr:col>29</xdr:col>
      <xdr:colOff>177800</xdr:colOff>
      <xdr:row>19</xdr:row>
      <xdr:rowOff>25215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111592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139886</xdr:rowOff>
    </xdr:from>
    <xdr:to>
      <xdr:col>26</xdr:col>
      <xdr:colOff>101600</xdr:colOff>
      <xdr:row>19</xdr:row>
      <xdr:rowOff>70036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80213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147600</xdr:rowOff>
    </xdr:from>
    <xdr:to>
      <xdr:col>22</xdr:col>
      <xdr:colOff>165100</xdr:colOff>
      <xdr:row>19</xdr:row>
      <xdr:rowOff>77750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87926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151735</xdr:rowOff>
    </xdr:from>
    <xdr:to>
      <xdr:col>19</xdr:col>
      <xdr:colOff>38100</xdr:colOff>
      <xdr:row>19</xdr:row>
      <xdr:rowOff>81885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5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160883</xdr:rowOff>
    </xdr:from>
    <xdr:to>
      <xdr:col>15</xdr:col>
      <xdr:colOff>101600</xdr:colOff>
      <xdr:row>19</xdr:row>
      <xdr:rowOff>91033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4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101210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3135</xdr:rowOff>
    </xdr:from>
    <xdr:to>
      <xdr:col>29</xdr:col>
      <xdr:colOff>127000</xdr:colOff>
      <xdr:row>35</xdr:row>
      <xdr:rowOff>38518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13485"/>
          <a:ext cx="647700" cy="35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9665</xdr:rowOff>
    </xdr:from>
    <xdr:to>
      <xdr:col>26</xdr:col>
      <xdr:colOff>50800</xdr:colOff>
      <xdr:row>35</xdr:row>
      <xdr:rowOff>38518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20015"/>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294825</xdr:rowOff>
    </xdr:from>
    <xdr:to>
      <xdr:col>22</xdr:col>
      <xdr:colOff>114300</xdr:colOff>
      <xdr:row>35</xdr:row>
      <xdr:rowOff>9665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62275"/>
          <a:ext cx="698500" cy="5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294825</xdr:rowOff>
    </xdr:from>
    <xdr:to>
      <xdr:col>18</xdr:col>
      <xdr:colOff>177800</xdr:colOff>
      <xdr:row>35</xdr:row>
      <xdr:rowOff>17620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62275"/>
          <a:ext cx="698500" cy="6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295235</xdr:rowOff>
    </xdr:from>
    <xdr:to>
      <xdr:col>29</xdr:col>
      <xdr:colOff>177800</xdr:colOff>
      <xdr:row>35</xdr:row>
      <xdr:rowOff>53935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62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140312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0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330618</xdr:rowOff>
    </xdr:from>
    <xdr:to>
      <xdr:col>26</xdr:col>
      <xdr:colOff>101600</xdr:colOff>
      <xdr:row>35</xdr:row>
      <xdr:rowOff>89318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98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99495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301765</xdr:rowOff>
    </xdr:from>
    <xdr:to>
      <xdr:col>22</xdr:col>
      <xdr:colOff>165100</xdr:colOff>
      <xdr:row>35</xdr:row>
      <xdr:rowOff>60465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70641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244025</xdr:rowOff>
    </xdr:from>
    <xdr:to>
      <xdr:col>19</xdr:col>
      <xdr:colOff>38100</xdr:colOff>
      <xdr:row>35</xdr:row>
      <xdr:rowOff>2725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8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309720</xdr:rowOff>
    </xdr:from>
    <xdr:to>
      <xdr:col>15</xdr:col>
      <xdr:colOff>101600</xdr:colOff>
      <xdr:row>35</xdr:row>
      <xdr:rowOff>68420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78596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162997</xdr:rowOff>
    </xdr:from>
    <xdr:to>
      <xdr:col>24</xdr:col>
      <xdr:colOff>63500</xdr:colOff>
      <xdr:row>37</xdr:row>
      <xdr:rowOff>14355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5197"/>
          <a:ext cx="838200" cy="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11294</xdr:rowOff>
    </xdr:from>
    <xdr:to>
      <xdr:col>19</xdr:col>
      <xdr:colOff>177800</xdr:colOff>
      <xdr:row>37</xdr:row>
      <xdr:rowOff>14355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54944"/>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11294</xdr:rowOff>
    </xdr:from>
    <xdr:to>
      <xdr:col>15</xdr:col>
      <xdr:colOff>50800</xdr:colOff>
      <xdr:row>37</xdr:row>
      <xdr:rowOff>14184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4944"/>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14184</xdr:rowOff>
    </xdr:from>
    <xdr:to>
      <xdr:col>10</xdr:col>
      <xdr:colOff>114300</xdr:colOff>
      <xdr:row>37</xdr:row>
      <xdr:rowOff>21053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57834"/>
          <a:ext cx="8890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112197</xdr:rowOff>
    </xdr:from>
    <xdr:to>
      <xdr:col>24</xdr:col>
      <xdr:colOff>114300</xdr:colOff>
      <xdr:row>37</xdr:row>
      <xdr:rowOff>42347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135074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135005</xdr:rowOff>
    </xdr:from>
    <xdr:to>
      <xdr:col>20</xdr:col>
      <xdr:colOff>38100</xdr:colOff>
      <xdr:row>37</xdr:row>
      <xdr:rowOff>65155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81682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8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131944</xdr:rowOff>
    </xdr:from>
    <xdr:to>
      <xdr:col>15</xdr:col>
      <xdr:colOff>101600</xdr:colOff>
      <xdr:row>37</xdr:row>
      <xdr:rowOff>62094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78621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134834</xdr:rowOff>
    </xdr:from>
    <xdr:to>
      <xdr:col>10</xdr:col>
      <xdr:colOff>165100</xdr:colOff>
      <xdr:row>37</xdr:row>
      <xdr:rowOff>64984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81511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141703</xdr:rowOff>
    </xdr:from>
    <xdr:to>
      <xdr:col>6</xdr:col>
      <xdr:colOff>38100</xdr:colOff>
      <xdr:row>37</xdr:row>
      <xdr:rowOff>71853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88380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85843</xdr:rowOff>
    </xdr:from>
    <xdr:to>
      <xdr:col>24</xdr:col>
      <xdr:colOff>63500</xdr:colOff>
      <xdr:row>56</xdr:row>
      <xdr:rowOff>155043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87043"/>
          <a:ext cx="8382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155043</xdr:rowOff>
    </xdr:from>
    <xdr:to>
      <xdr:col>19</xdr:col>
      <xdr:colOff>177800</xdr:colOff>
      <xdr:row>56</xdr:row>
      <xdr:rowOff>165257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6243"/>
          <a:ext cx="8890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165257</xdr:rowOff>
    </xdr:from>
    <xdr:to>
      <xdr:col>15</xdr:col>
      <xdr:colOff>50800</xdr:colOff>
      <xdr:row>57</xdr:row>
      <xdr:rowOff>21219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6457"/>
          <a:ext cx="8890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136766</xdr:rowOff>
    </xdr:from>
    <xdr:to>
      <xdr:col>10</xdr:col>
      <xdr:colOff>114300</xdr:colOff>
      <xdr:row>57</xdr:row>
      <xdr:rowOff>21219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37966"/>
          <a:ext cx="889000" cy="5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35043</xdr:rowOff>
    </xdr:from>
    <xdr:to>
      <xdr:col>24</xdr:col>
      <xdr:colOff>114300</xdr:colOff>
      <xdr:row>56</xdr:row>
      <xdr:rowOff>136643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57920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104243</xdr:rowOff>
    </xdr:from>
    <xdr:to>
      <xdr:col>20</xdr:col>
      <xdr:colOff>38100</xdr:colOff>
      <xdr:row>57</xdr:row>
      <xdr:rowOff>34393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50920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8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114457</xdr:rowOff>
    </xdr:from>
    <xdr:to>
      <xdr:col>15</xdr:col>
      <xdr:colOff>101600</xdr:colOff>
      <xdr:row>57</xdr:row>
      <xdr:rowOff>44607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61134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141869</xdr:rowOff>
    </xdr:from>
    <xdr:to>
      <xdr:col>10</xdr:col>
      <xdr:colOff>165100</xdr:colOff>
      <xdr:row>57</xdr:row>
      <xdr:rowOff>72019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88546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85966</xdr:rowOff>
    </xdr:from>
    <xdr:to>
      <xdr:col>6</xdr:col>
      <xdr:colOff>38100</xdr:colOff>
      <xdr:row>57</xdr:row>
      <xdr:rowOff>16116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32643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6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87300</xdr:rowOff>
    </xdr:from>
    <xdr:to>
      <xdr:col>24</xdr:col>
      <xdr:colOff>63500</xdr:colOff>
      <xdr:row>77</xdr:row>
      <xdr:rowOff>163881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8950"/>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109392</xdr:rowOff>
    </xdr:from>
    <xdr:to>
      <xdr:col>19</xdr:col>
      <xdr:colOff>177800</xdr:colOff>
      <xdr:row>77</xdr:row>
      <xdr:rowOff>163881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11042"/>
          <a:ext cx="889000" cy="5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109392</xdr:rowOff>
    </xdr:from>
    <xdr:to>
      <xdr:col>15</xdr:col>
      <xdr:colOff>50800</xdr:colOff>
      <xdr:row>77</xdr:row>
      <xdr:rowOff>123236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1042"/>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123236</xdr:rowOff>
    </xdr:from>
    <xdr:to>
      <xdr:col>10</xdr:col>
      <xdr:colOff>114300</xdr:colOff>
      <xdr:row>78</xdr:row>
      <xdr:rowOff>1960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4886"/>
          <a:ext cx="889000" cy="5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36500</xdr:rowOff>
    </xdr:from>
    <xdr:to>
      <xdr:col>24</xdr:col>
      <xdr:colOff>114300</xdr:colOff>
      <xdr:row>77</xdr:row>
      <xdr:rowOff>138100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59377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113081</xdr:rowOff>
    </xdr:from>
    <xdr:to>
      <xdr:col>20</xdr:col>
      <xdr:colOff>38100</xdr:colOff>
      <xdr:row>78</xdr:row>
      <xdr:rowOff>43231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34358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58592</xdr:rowOff>
    </xdr:from>
    <xdr:to>
      <xdr:col>15</xdr:col>
      <xdr:colOff>101600</xdr:colOff>
      <xdr:row>77</xdr:row>
      <xdr:rowOff>160192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5269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72436</xdr:rowOff>
    </xdr:from>
    <xdr:to>
      <xdr:col>10</xdr:col>
      <xdr:colOff>165100</xdr:colOff>
      <xdr:row>78</xdr:row>
      <xdr:rowOff>2586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19113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122610</xdr:rowOff>
    </xdr:from>
    <xdr:to>
      <xdr:col>6</xdr:col>
      <xdr:colOff>38100</xdr:colOff>
      <xdr:row>78</xdr:row>
      <xdr:rowOff>52760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43887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121876</xdr:rowOff>
    </xdr:from>
    <xdr:to>
      <xdr:col>24</xdr:col>
      <xdr:colOff>63500</xdr:colOff>
      <xdr:row>92</xdr:row>
      <xdr:rowOff>40937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23826"/>
          <a:ext cx="838200" cy="9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40937</xdr:rowOff>
    </xdr:from>
    <xdr:to>
      <xdr:col>19</xdr:col>
      <xdr:colOff>177800</xdr:colOff>
      <xdr:row>92</xdr:row>
      <xdr:rowOff>148310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814337"/>
          <a:ext cx="889000" cy="1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136751</xdr:rowOff>
    </xdr:from>
    <xdr:to>
      <xdr:col>15</xdr:col>
      <xdr:colOff>50800</xdr:colOff>
      <xdr:row>92</xdr:row>
      <xdr:rowOff>148310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10151"/>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136751</xdr:rowOff>
    </xdr:from>
    <xdr:to>
      <xdr:col>10</xdr:col>
      <xdr:colOff>114300</xdr:colOff>
      <xdr:row>93</xdr:row>
      <xdr:rowOff>56581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10151"/>
          <a:ext cx="889000" cy="9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71076</xdr:rowOff>
    </xdr:from>
    <xdr:to>
      <xdr:col>24</xdr:col>
      <xdr:colOff>114300</xdr:colOff>
      <xdr:row>92</xdr:row>
      <xdr:rowOff>1226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93953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2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161587</xdr:rowOff>
    </xdr:from>
    <xdr:to>
      <xdr:col>20</xdr:col>
      <xdr:colOff>38100</xdr:colOff>
      <xdr:row>92</xdr:row>
      <xdr:rowOff>91737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108264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3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97510</xdr:rowOff>
    </xdr:from>
    <xdr:to>
      <xdr:col>15</xdr:col>
      <xdr:colOff>101600</xdr:colOff>
      <xdr:row>93</xdr:row>
      <xdr:rowOff>27660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44187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4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85951</xdr:rowOff>
    </xdr:from>
    <xdr:to>
      <xdr:col>10</xdr:col>
      <xdr:colOff>165100</xdr:colOff>
      <xdr:row>93</xdr:row>
      <xdr:rowOff>16101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32628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3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5781</xdr:rowOff>
    </xdr:from>
    <xdr:to>
      <xdr:col>6</xdr:col>
      <xdr:colOff>38100</xdr:colOff>
      <xdr:row>93</xdr:row>
      <xdr:rowOff>107381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5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123908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2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87186</xdr:rowOff>
    </xdr:from>
    <xdr:to>
      <xdr:col>55</xdr:col>
      <xdr:colOff>0</xdr:colOff>
      <xdr:row>37</xdr:row>
      <xdr:rowOff>132667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9386"/>
          <a:ext cx="838200" cy="2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100167</xdr:rowOff>
    </xdr:from>
    <xdr:to>
      <xdr:col>50</xdr:col>
      <xdr:colOff>114300</xdr:colOff>
      <xdr:row>37</xdr:row>
      <xdr:rowOff>132667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43817"/>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100167</xdr:rowOff>
    </xdr:from>
    <xdr:to>
      <xdr:col>45</xdr:col>
      <xdr:colOff>177800</xdr:colOff>
      <xdr:row>37</xdr:row>
      <xdr:rowOff>125282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3817"/>
          <a:ext cx="889000" cy="2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165484</xdr:rowOff>
    </xdr:from>
    <xdr:to>
      <xdr:col>41</xdr:col>
      <xdr:colOff>50800</xdr:colOff>
      <xdr:row>37</xdr:row>
      <xdr:rowOff>125282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37684"/>
          <a:ext cx="889000" cy="1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36386</xdr:rowOff>
    </xdr:from>
    <xdr:to>
      <xdr:col>55</xdr:col>
      <xdr:colOff>50800</xdr:colOff>
      <xdr:row>36</xdr:row>
      <xdr:rowOff>137986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59263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81867</xdr:rowOff>
    </xdr:from>
    <xdr:to>
      <xdr:col>50</xdr:col>
      <xdr:colOff>165100</xdr:colOff>
      <xdr:row>38</xdr:row>
      <xdr:rowOff>12017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3144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1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49367</xdr:rowOff>
    </xdr:from>
    <xdr:to>
      <xdr:col>46</xdr:col>
      <xdr:colOff>38100</xdr:colOff>
      <xdr:row>37</xdr:row>
      <xdr:rowOff>150967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142094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8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74482</xdr:rowOff>
    </xdr:from>
    <xdr:to>
      <xdr:col>41</xdr:col>
      <xdr:colOff>101600</xdr:colOff>
      <xdr:row>38</xdr:row>
      <xdr:rowOff>4632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167209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1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114684</xdr:rowOff>
    </xdr:from>
    <xdr:to>
      <xdr:col>36</xdr:col>
      <xdr:colOff>165100</xdr:colOff>
      <xdr:row>37</xdr:row>
      <xdr:rowOff>44834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35961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7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26414</xdr:rowOff>
    </xdr:from>
    <xdr:to>
      <xdr:col>55</xdr:col>
      <xdr:colOff>0</xdr:colOff>
      <xdr:row>57</xdr:row>
      <xdr:rowOff>157297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9064"/>
          <a:ext cx="838200" cy="1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141137</xdr:rowOff>
    </xdr:from>
    <xdr:to>
      <xdr:col>50</xdr:col>
      <xdr:colOff>114300</xdr:colOff>
      <xdr:row>57</xdr:row>
      <xdr:rowOff>157297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3787"/>
          <a:ext cx="889000" cy="1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141137</xdr:rowOff>
    </xdr:from>
    <xdr:to>
      <xdr:col>45</xdr:col>
      <xdr:colOff>177800</xdr:colOff>
      <xdr:row>58</xdr:row>
      <xdr:rowOff>16327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3787"/>
          <a:ext cx="889000" cy="4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67208</xdr:rowOff>
    </xdr:from>
    <xdr:to>
      <xdr:col>41</xdr:col>
      <xdr:colOff>50800</xdr:colOff>
      <xdr:row>58</xdr:row>
      <xdr:rowOff>16327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39858"/>
          <a:ext cx="889000" cy="12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147064</xdr:rowOff>
    </xdr:from>
    <xdr:to>
      <xdr:col>55</xdr:col>
      <xdr:colOff>50800</xdr:colOff>
      <xdr:row>57</xdr:row>
      <xdr:rowOff>77214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169941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106497</xdr:rowOff>
    </xdr:from>
    <xdr:to>
      <xdr:col>50</xdr:col>
      <xdr:colOff>165100</xdr:colOff>
      <xdr:row>58</xdr:row>
      <xdr:rowOff>36647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53174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90337</xdr:rowOff>
    </xdr:from>
    <xdr:to>
      <xdr:col>46</xdr:col>
      <xdr:colOff>38100</xdr:colOff>
      <xdr:row>58</xdr:row>
      <xdr:rowOff>20487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37014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3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136977</xdr:rowOff>
    </xdr:from>
    <xdr:to>
      <xdr:col>41</xdr:col>
      <xdr:colOff>101600</xdr:colOff>
      <xdr:row>58</xdr:row>
      <xdr:rowOff>67127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58254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16408</xdr:rowOff>
    </xdr:from>
    <xdr:to>
      <xdr:col>36</xdr:col>
      <xdr:colOff>165100</xdr:colOff>
      <xdr:row>57</xdr:row>
      <xdr:rowOff>118008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134535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42909</xdr:rowOff>
    </xdr:from>
    <xdr:to>
      <xdr:col>55</xdr:col>
      <xdr:colOff>0</xdr:colOff>
      <xdr:row>78</xdr:row>
      <xdr:rowOff>135336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16009"/>
          <a:ext cx="838200" cy="9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42909</xdr:rowOff>
    </xdr:from>
    <xdr:to>
      <xdr:col>50</xdr:col>
      <xdr:colOff>114300</xdr:colOff>
      <xdr:row>79</xdr:row>
      <xdr:rowOff>8644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6009"/>
          <a:ext cx="889000" cy="1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8644</xdr:rowOff>
    </xdr:from>
    <xdr:to>
      <xdr:col>45</xdr:col>
      <xdr:colOff>177800</xdr:colOff>
      <xdr:row>79</xdr:row>
      <xdr:rowOff>23516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3194"/>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6820</xdr:rowOff>
    </xdr:from>
    <xdr:to>
      <xdr:col>41</xdr:col>
      <xdr:colOff>50800</xdr:colOff>
      <xdr:row>79</xdr:row>
      <xdr:rowOff>23516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1370"/>
          <a:ext cx="889000" cy="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84536</xdr:rowOff>
    </xdr:from>
    <xdr:to>
      <xdr:col>55</xdr:col>
      <xdr:colOff>50800</xdr:colOff>
      <xdr:row>79</xdr:row>
      <xdr:rowOff>14686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163559</xdr:rowOff>
    </xdr:from>
    <xdr:to>
      <xdr:col>50</xdr:col>
      <xdr:colOff>165100</xdr:colOff>
      <xdr:row>78</xdr:row>
      <xdr:rowOff>93709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110236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4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129294</xdr:rowOff>
    </xdr:from>
    <xdr:to>
      <xdr:col>46</xdr:col>
      <xdr:colOff>38100</xdr:colOff>
      <xdr:row>79</xdr:row>
      <xdr:rowOff>59444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50571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144166</xdr:rowOff>
    </xdr:from>
    <xdr:to>
      <xdr:col>41</xdr:col>
      <xdr:colOff>101600</xdr:colOff>
      <xdr:row>79</xdr:row>
      <xdr:rowOff>74316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65443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127470</xdr:rowOff>
    </xdr:from>
    <xdr:to>
      <xdr:col>36</xdr:col>
      <xdr:colOff>165100</xdr:colOff>
      <xdr:row>79</xdr:row>
      <xdr:rowOff>57620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48747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74118</xdr:rowOff>
    </xdr:from>
    <xdr:to>
      <xdr:col>55</xdr:col>
      <xdr:colOff>0</xdr:colOff>
      <xdr:row>98</xdr:row>
      <xdr:rowOff>46307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33318"/>
          <a:ext cx="838200" cy="3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38125</xdr:rowOff>
    </xdr:from>
    <xdr:to>
      <xdr:col>50</xdr:col>
      <xdr:colOff>114300</xdr:colOff>
      <xdr:row>98</xdr:row>
      <xdr:rowOff>46307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68775"/>
          <a:ext cx="889000" cy="17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38125</xdr:rowOff>
    </xdr:from>
    <xdr:to>
      <xdr:col>45</xdr:col>
      <xdr:colOff>177800</xdr:colOff>
      <xdr:row>97</xdr:row>
      <xdr:rowOff>127403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68775"/>
          <a:ext cx="889000" cy="8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107237</xdr:rowOff>
    </xdr:from>
    <xdr:to>
      <xdr:col>41</xdr:col>
      <xdr:colOff>50800</xdr:colOff>
      <xdr:row>97</xdr:row>
      <xdr:rowOff>127403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66437"/>
          <a:ext cx="889000" cy="19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23318</xdr:rowOff>
    </xdr:from>
    <xdr:to>
      <xdr:col>55</xdr:col>
      <xdr:colOff>50800</xdr:colOff>
      <xdr:row>96</xdr:row>
      <xdr:rowOff>124918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46195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166957</xdr:rowOff>
    </xdr:from>
    <xdr:to>
      <xdr:col>50</xdr:col>
      <xdr:colOff>165100</xdr:colOff>
      <xdr:row>98</xdr:row>
      <xdr:rowOff>97107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88234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9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158775</xdr:rowOff>
    </xdr:from>
    <xdr:to>
      <xdr:col>46</xdr:col>
      <xdr:colOff>38100</xdr:colOff>
      <xdr:row>97</xdr:row>
      <xdr:rowOff>88925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105452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9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76603</xdr:rowOff>
    </xdr:from>
    <xdr:to>
      <xdr:col>41</xdr:col>
      <xdr:colOff>101600</xdr:colOff>
      <xdr:row>98</xdr:row>
      <xdr:rowOff>6753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23280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56437</xdr:rowOff>
    </xdr:from>
    <xdr:to>
      <xdr:col>36</xdr:col>
      <xdr:colOff>165100</xdr:colOff>
      <xdr:row>96</xdr:row>
      <xdr:rowOff>158037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3114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9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149732</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64832"/>
          <a:ext cx="8382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149732</xdr:rowOff>
    </xdr:from>
    <xdr:to>
      <xdr:col>81</xdr:col>
      <xdr:colOff>50800</xdr:colOff>
      <xdr:row>39</xdr:row>
      <xdr:rowOff>13046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64832"/>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13046</xdr:rowOff>
    </xdr:from>
    <xdr:to>
      <xdr:col>76</xdr:col>
      <xdr:colOff>114300</xdr:colOff>
      <xdr:row>39</xdr:row>
      <xdr:rowOff>43881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99596"/>
          <a:ext cx="889000" cy="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43881</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30431"/>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98932</xdr:rowOff>
    </xdr:from>
    <xdr:to>
      <xdr:col>81</xdr:col>
      <xdr:colOff>101600</xdr:colOff>
      <xdr:row>39</xdr:row>
      <xdr:rowOff>29082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45609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133696</xdr:rowOff>
    </xdr:from>
    <xdr:to>
      <xdr:col>76</xdr:col>
      <xdr:colOff>165100</xdr:colOff>
      <xdr:row>39</xdr:row>
      <xdr:rowOff>63846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54973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164531</xdr:rowOff>
    </xdr:from>
    <xdr:to>
      <xdr:col>72</xdr:col>
      <xdr:colOff>38100</xdr:colOff>
      <xdr:row>39</xdr:row>
      <xdr:rowOff>94681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85808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69262</xdr:rowOff>
    </xdr:from>
    <xdr:to>
      <xdr:col>85</xdr:col>
      <xdr:colOff>127000</xdr:colOff>
      <xdr:row>77</xdr:row>
      <xdr:rowOff>76667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70912"/>
          <a:ext cx="8382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52341</xdr:rowOff>
    </xdr:from>
    <xdr:to>
      <xdr:col>81</xdr:col>
      <xdr:colOff>50800</xdr:colOff>
      <xdr:row>77</xdr:row>
      <xdr:rowOff>69262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53991"/>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13239</xdr:rowOff>
    </xdr:from>
    <xdr:to>
      <xdr:col>76</xdr:col>
      <xdr:colOff>114300</xdr:colOff>
      <xdr:row>77</xdr:row>
      <xdr:rowOff>52341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871989"/>
          <a:ext cx="889000" cy="3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13239</xdr:rowOff>
    </xdr:from>
    <xdr:to>
      <xdr:col>71</xdr:col>
      <xdr:colOff>177800</xdr:colOff>
      <xdr:row>77</xdr:row>
      <xdr:rowOff>112748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71989"/>
          <a:ext cx="889000" cy="4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25867</xdr:rowOff>
    </xdr:from>
    <xdr:to>
      <xdr:col>85</xdr:col>
      <xdr:colOff>177800</xdr:colOff>
      <xdr:row>77</xdr:row>
      <xdr:rowOff>127467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4294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18462</xdr:rowOff>
    </xdr:from>
    <xdr:to>
      <xdr:col>81</xdr:col>
      <xdr:colOff>101600</xdr:colOff>
      <xdr:row>77</xdr:row>
      <xdr:rowOff>120062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111189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1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1541</xdr:rowOff>
    </xdr:from>
    <xdr:to>
      <xdr:col>76</xdr:col>
      <xdr:colOff>165100</xdr:colOff>
      <xdr:row>77</xdr:row>
      <xdr:rowOff>103141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119668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7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133889</xdr:rowOff>
    </xdr:from>
    <xdr:to>
      <xdr:col>72</xdr:col>
      <xdr:colOff>38100</xdr:colOff>
      <xdr:row>75</xdr:row>
      <xdr:rowOff>64039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80566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59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61948</xdr:rowOff>
    </xdr:from>
    <xdr:to>
      <xdr:col>67</xdr:col>
      <xdr:colOff>101600</xdr:colOff>
      <xdr:row>77</xdr:row>
      <xdr:rowOff>163548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154675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133045</xdr:rowOff>
    </xdr:from>
    <xdr:to>
      <xdr:col>85</xdr:col>
      <xdr:colOff>127000</xdr:colOff>
      <xdr:row>97</xdr:row>
      <xdr:rowOff>134922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63695"/>
          <a:ext cx="8382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100695</xdr:rowOff>
    </xdr:from>
    <xdr:to>
      <xdr:col>81</xdr:col>
      <xdr:colOff>50800</xdr:colOff>
      <xdr:row>97</xdr:row>
      <xdr:rowOff>133045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31345"/>
          <a:ext cx="889000" cy="3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100695</xdr:rowOff>
    </xdr:from>
    <xdr:to>
      <xdr:col>76</xdr:col>
      <xdr:colOff>114300</xdr:colOff>
      <xdr:row>97</xdr:row>
      <xdr:rowOff>168044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31345"/>
          <a:ext cx="889000" cy="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168044</xdr:rowOff>
    </xdr:from>
    <xdr:to>
      <xdr:col>71</xdr:col>
      <xdr:colOff>177800</xdr:colOff>
      <xdr:row>98</xdr:row>
      <xdr:rowOff>1681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8694"/>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84122</xdr:rowOff>
    </xdr:from>
    <xdr:to>
      <xdr:col>85</xdr:col>
      <xdr:colOff>177800</xdr:colOff>
      <xdr:row>98</xdr:row>
      <xdr:rowOff>14272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106999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82245</xdr:rowOff>
    </xdr:from>
    <xdr:to>
      <xdr:col>81</xdr:col>
      <xdr:colOff>101600</xdr:colOff>
      <xdr:row>98</xdr:row>
      <xdr:rowOff>12395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28922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8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49895</xdr:rowOff>
    </xdr:from>
    <xdr:to>
      <xdr:col>76</xdr:col>
      <xdr:colOff>165100</xdr:colOff>
      <xdr:row>97</xdr:row>
      <xdr:rowOff>151495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168022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5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117244</xdr:rowOff>
    </xdr:from>
    <xdr:to>
      <xdr:col>72</xdr:col>
      <xdr:colOff>38100</xdr:colOff>
      <xdr:row>98</xdr:row>
      <xdr:rowOff>47394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63921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122331</xdr:rowOff>
    </xdr:from>
    <xdr:to>
      <xdr:col>67</xdr:col>
      <xdr:colOff>101600</xdr:colOff>
      <xdr:row>98</xdr:row>
      <xdr:rowOff>52481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69008</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2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1448</xdr:rowOff>
    </xdr:from>
    <xdr:to>
      <xdr:col>116</xdr:col>
      <xdr:colOff>63500</xdr:colOff>
      <xdr:row>59</xdr:row>
      <xdr:rowOff>5093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16998"/>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152197</xdr:rowOff>
    </xdr:from>
    <xdr:to>
      <xdr:col>111</xdr:col>
      <xdr:colOff>177800</xdr:colOff>
      <xdr:row>59</xdr:row>
      <xdr:rowOff>1448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9629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152197</xdr:rowOff>
    </xdr:from>
    <xdr:to>
      <xdr:col>107</xdr:col>
      <xdr:colOff>50800</xdr:colOff>
      <xdr:row>58</xdr:row>
      <xdr:rowOff>164846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96297"/>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164846</xdr:rowOff>
    </xdr:from>
    <xdr:to>
      <xdr:col>102</xdr:col>
      <xdr:colOff>114300</xdr:colOff>
      <xdr:row>58</xdr:row>
      <xdr:rowOff>165836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08946"/>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125743</xdr:rowOff>
    </xdr:from>
    <xdr:to>
      <xdr:col>116</xdr:col>
      <xdr:colOff>114300</xdr:colOff>
      <xdr:row>59</xdr:row>
      <xdr:rowOff>55893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40670</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122098</xdr:rowOff>
    </xdr:from>
    <xdr:to>
      <xdr:col>112</xdr:col>
      <xdr:colOff>38100</xdr:colOff>
      <xdr:row>59</xdr:row>
      <xdr:rowOff>52248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43375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5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101397</xdr:rowOff>
    </xdr:from>
    <xdr:to>
      <xdr:col>107</xdr:col>
      <xdr:colOff>101600</xdr:colOff>
      <xdr:row>59</xdr:row>
      <xdr:rowOff>31547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22674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3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114046</xdr:rowOff>
    </xdr:from>
    <xdr:to>
      <xdr:col>102</xdr:col>
      <xdr:colOff>165100</xdr:colOff>
      <xdr:row>59</xdr:row>
      <xdr:rowOff>44196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35323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115036</xdr:rowOff>
    </xdr:from>
    <xdr:to>
      <xdr:col>98</xdr:col>
      <xdr:colOff>38100</xdr:colOff>
      <xdr:row>59</xdr:row>
      <xdr:rowOff>45186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36313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65057</xdr:rowOff>
    </xdr:from>
    <xdr:to>
      <xdr:col>116</xdr:col>
      <xdr:colOff>63500</xdr:colOff>
      <xdr:row>76</xdr:row>
      <xdr:rowOff>36523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409457"/>
          <a:ext cx="838200" cy="65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65057</xdr:rowOff>
    </xdr:from>
    <xdr:to>
      <xdr:col>111</xdr:col>
      <xdr:colOff>177800</xdr:colOff>
      <xdr:row>73</xdr:row>
      <xdr:rowOff>985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409457"/>
          <a:ext cx="889000" cy="10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985</xdr:rowOff>
    </xdr:from>
    <xdr:to>
      <xdr:col>107</xdr:col>
      <xdr:colOff>50800</xdr:colOff>
      <xdr:row>73</xdr:row>
      <xdr:rowOff>13247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16835"/>
          <a:ext cx="8890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13247</xdr:rowOff>
    </xdr:from>
    <xdr:to>
      <xdr:col>102</xdr:col>
      <xdr:colOff>114300</xdr:colOff>
      <xdr:row>73</xdr:row>
      <xdr:rowOff>28047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529097"/>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157173</xdr:rowOff>
    </xdr:from>
    <xdr:to>
      <xdr:col>116</xdr:col>
      <xdr:colOff>114300</xdr:colOff>
      <xdr:row>76</xdr:row>
      <xdr:rowOff>87323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8600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14257</xdr:rowOff>
    </xdr:from>
    <xdr:to>
      <xdr:col>112</xdr:col>
      <xdr:colOff>38100</xdr:colOff>
      <xdr:row>72</xdr:row>
      <xdr:rowOff>115857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35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132384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13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121635</xdr:rowOff>
    </xdr:from>
    <xdr:to>
      <xdr:col>107</xdr:col>
      <xdr:colOff>101600</xdr:colOff>
      <xdr:row>73</xdr:row>
      <xdr:rowOff>51785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68312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24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133897</xdr:rowOff>
    </xdr:from>
    <xdr:to>
      <xdr:col>102</xdr:col>
      <xdr:colOff>165100</xdr:colOff>
      <xdr:row>73</xdr:row>
      <xdr:rowOff>64047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80574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25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148697</xdr:rowOff>
    </xdr:from>
    <xdr:to>
      <xdr:col>98</xdr:col>
      <xdr:colOff>38100</xdr:colOff>
      <xdr:row>73</xdr:row>
      <xdr:rowOff>78847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4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95374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26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169,839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75,802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円高い状況となっている。これは、村の看板政策である子ども医療費や保育料の完全無料化に重点的に予算配分を行っている結果である。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381,640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200,860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中央公民館の</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大規模改修工事（空調設備、機械設備、屋根外壁）</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令和６年度より</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か年計画</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実施</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中のためである。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青森県西目屋村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1,210
246.02
2,588,576
2,564,291
19,489
1,390,407
2,315,368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46698</xdr:rowOff>
    </xdr:from>
    <xdr:to>
      <xdr:col>24</xdr:col>
      <xdr:colOff>63500</xdr:colOff>
      <xdr:row>36</xdr:row>
      <xdr:rowOff>67596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18898"/>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18790</xdr:rowOff>
    </xdr:from>
    <xdr:to>
      <xdr:col>19</xdr:col>
      <xdr:colOff>177800</xdr:colOff>
      <xdr:row>36</xdr:row>
      <xdr:rowOff>46698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90990"/>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18790</xdr:rowOff>
    </xdr:from>
    <xdr:to>
      <xdr:col>15</xdr:col>
      <xdr:colOff>50800</xdr:colOff>
      <xdr:row>36</xdr:row>
      <xdr:rowOff>77273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0990"/>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77273</xdr:rowOff>
    </xdr:from>
    <xdr:to>
      <xdr:col>10</xdr:col>
      <xdr:colOff>114300</xdr:colOff>
      <xdr:row>36</xdr:row>
      <xdr:rowOff>88646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4947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16796</xdr:rowOff>
    </xdr:from>
    <xdr:to>
      <xdr:col>24</xdr:col>
      <xdr:colOff>114300</xdr:colOff>
      <xdr:row>36</xdr:row>
      <xdr:rowOff>118396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39673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167348</xdr:rowOff>
    </xdr:from>
    <xdr:to>
      <xdr:col>20</xdr:col>
      <xdr:colOff>38100</xdr:colOff>
      <xdr:row>36</xdr:row>
      <xdr:rowOff>97498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6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114025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4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139440</xdr:rowOff>
    </xdr:from>
    <xdr:to>
      <xdr:col>15</xdr:col>
      <xdr:colOff>101600</xdr:colOff>
      <xdr:row>36</xdr:row>
      <xdr:rowOff>69590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86117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26473</xdr:rowOff>
    </xdr:from>
    <xdr:to>
      <xdr:col>10</xdr:col>
      <xdr:colOff>165100</xdr:colOff>
      <xdr:row>36</xdr:row>
      <xdr:rowOff>128073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144600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7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37846</xdr:rowOff>
    </xdr:from>
    <xdr:to>
      <xdr:col>6</xdr:col>
      <xdr:colOff>38100</xdr:colOff>
      <xdr:row>36</xdr:row>
      <xdr:rowOff>139446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155973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10371</xdr:rowOff>
    </xdr:from>
    <xdr:to>
      <xdr:col>24</xdr:col>
      <xdr:colOff>63500</xdr:colOff>
      <xdr:row>57</xdr:row>
      <xdr:rowOff>95239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83021"/>
          <a:ext cx="8382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29226</xdr:rowOff>
    </xdr:from>
    <xdr:to>
      <xdr:col>19</xdr:col>
      <xdr:colOff>177800</xdr:colOff>
      <xdr:row>57</xdr:row>
      <xdr:rowOff>95239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01876"/>
          <a:ext cx="889000" cy="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29226</xdr:rowOff>
    </xdr:from>
    <xdr:to>
      <xdr:col>15</xdr:col>
      <xdr:colOff>50800</xdr:colOff>
      <xdr:row>57</xdr:row>
      <xdr:rowOff>74924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01876"/>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156490</xdr:rowOff>
    </xdr:from>
    <xdr:to>
      <xdr:col>10</xdr:col>
      <xdr:colOff>114300</xdr:colOff>
      <xdr:row>57</xdr:row>
      <xdr:rowOff>74924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57690"/>
          <a:ext cx="889000" cy="8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131021</xdr:rowOff>
    </xdr:from>
    <xdr:to>
      <xdr:col>24</xdr:col>
      <xdr:colOff>114300</xdr:colOff>
      <xdr:row>57</xdr:row>
      <xdr:rowOff>61171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153898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8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44439</xdr:rowOff>
    </xdr:from>
    <xdr:to>
      <xdr:col>20</xdr:col>
      <xdr:colOff>38100</xdr:colOff>
      <xdr:row>57</xdr:row>
      <xdr:rowOff>146039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162566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149876</xdr:rowOff>
    </xdr:from>
    <xdr:to>
      <xdr:col>15</xdr:col>
      <xdr:colOff>101600</xdr:colOff>
      <xdr:row>57</xdr:row>
      <xdr:rowOff>80026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96553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24124</xdr:rowOff>
    </xdr:from>
    <xdr:to>
      <xdr:col>10</xdr:col>
      <xdr:colOff>165100</xdr:colOff>
      <xdr:row>57</xdr:row>
      <xdr:rowOff>125724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142251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7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105690</xdr:rowOff>
    </xdr:from>
    <xdr:to>
      <xdr:col>6</xdr:col>
      <xdr:colOff>38100</xdr:colOff>
      <xdr:row>57</xdr:row>
      <xdr:rowOff>35840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52367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8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103072</xdr:rowOff>
    </xdr:from>
    <xdr:to>
      <xdr:col>24</xdr:col>
      <xdr:colOff>63500</xdr:colOff>
      <xdr:row>75</xdr:row>
      <xdr:rowOff>168585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1822"/>
          <a:ext cx="838200" cy="6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168585</xdr:rowOff>
    </xdr:from>
    <xdr:to>
      <xdr:col>19</xdr:col>
      <xdr:colOff>177800</xdr:colOff>
      <xdr:row>76</xdr:row>
      <xdr:rowOff>94382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7335"/>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37624</xdr:rowOff>
    </xdr:from>
    <xdr:to>
      <xdr:col>15</xdr:col>
      <xdr:colOff>50800</xdr:colOff>
      <xdr:row>76</xdr:row>
      <xdr:rowOff>94382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67824"/>
          <a:ext cx="889000" cy="5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37624</xdr:rowOff>
    </xdr:from>
    <xdr:to>
      <xdr:col>10</xdr:col>
      <xdr:colOff>114300</xdr:colOff>
      <xdr:row>76</xdr:row>
      <xdr:rowOff>73002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7824"/>
          <a:ext cx="8890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52272</xdr:rowOff>
    </xdr:from>
    <xdr:to>
      <xdr:col>24</xdr:col>
      <xdr:colOff>114300</xdr:colOff>
      <xdr:row>75</xdr:row>
      <xdr:rowOff>153873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1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75149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117785</xdr:rowOff>
    </xdr:from>
    <xdr:to>
      <xdr:col>20</xdr:col>
      <xdr:colOff>38100</xdr:colOff>
      <xdr:row>76</xdr:row>
      <xdr:rowOff>47935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64462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5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43582</xdr:rowOff>
    </xdr:from>
    <xdr:to>
      <xdr:col>15</xdr:col>
      <xdr:colOff>101600</xdr:colOff>
      <xdr:row>76</xdr:row>
      <xdr:rowOff>145182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161709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158274</xdr:rowOff>
    </xdr:from>
    <xdr:to>
      <xdr:col>10</xdr:col>
      <xdr:colOff>165100</xdr:colOff>
      <xdr:row>76</xdr:row>
      <xdr:rowOff>88424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104950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22202</xdr:rowOff>
    </xdr:from>
    <xdr:to>
      <xdr:col>6</xdr:col>
      <xdr:colOff>38100</xdr:colOff>
      <xdr:row>76</xdr:row>
      <xdr:rowOff>123802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140328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90328</xdr:rowOff>
    </xdr:from>
    <xdr:to>
      <xdr:col>24</xdr:col>
      <xdr:colOff>63500</xdr:colOff>
      <xdr:row>97</xdr:row>
      <xdr:rowOff>95338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20978"/>
          <a:ext cx="8382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95272</xdr:rowOff>
    </xdr:from>
    <xdr:to>
      <xdr:col>19</xdr:col>
      <xdr:colOff>177800</xdr:colOff>
      <xdr:row>97</xdr:row>
      <xdr:rowOff>95338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2592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95272</xdr:rowOff>
    </xdr:from>
    <xdr:to>
      <xdr:col>15</xdr:col>
      <xdr:colOff>50800</xdr:colOff>
      <xdr:row>97</xdr:row>
      <xdr:rowOff>143089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25922"/>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138725</xdr:rowOff>
    </xdr:from>
    <xdr:to>
      <xdr:col>10</xdr:col>
      <xdr:colOff>114300</xdr:colOff>
      <xdr:row>97</xdr:row>
      <xdr:rowOff>143089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69375"/>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39528</xdr:rowOff>
    </xdr:from>
    <xdr:to>
      <xdr:col>24</xdr:col>
      <xdr:colOff>114300</xdr:colOff>
      <xdr:row>97</xdr:row>
      <xdr:rowOff>141128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62405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44538</xdr:rowOff>
    </xdr:from>
    <xdr:to>
      <xdr:col>20</xdr:col>
      <xdr:colOff>38100</xdr:colOff>
      <xdr:row>97</xdr:row>
      <xdr:rowOff>146138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162665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5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44472</xdr:rowOff>
    </xdr:from>
    <xdr:to>
      <xdr:col>15</xdr:col>
      <xdr:colOff>101600</xdr:colOff>
      <xdr:row>97</xdr:row>
      <xdr:rowOff>146072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162599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5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92289</xdr:rowOff>
    </xdr:from>
    <xdr:to>
      <xdr:col>10</xdr:col>
      <xdr:colOff>165100</xdr:colOff>
      <xdr:row>98</xdr:row>
      <xdr:rowOff>22439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13566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87925</xdr:rowOff>
    </xdr:from>
    <xdr:to>
      <xdr:col>6</xdr:col>
      <xdr:colOff>38100</xdr:colOff>
      <xdr:row>98</xdr:row>
      <xdr:rowOff>18075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34602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39243</xdr:rowOff>
    </xdr:from>
    <xdr:to>
      <xdr:col>55</xdr:col>
      <xdr:colOff>0</xdr:colOff>
      <xdr:row>39</xdr:row>
      <xdr:rowOff>39370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579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39370</xdr:rowOff>
    </xdr:from>
    <xdr:to>
      <xdr:col>50</xdr:col>
      <xdr:colOff>114300</xdr:colOff>
      <xdr:row>39</xdr:row>
      <xdr:rowOff>39497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592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39497</xdr:rowOff>
    </xdr:from>
    <xdr:to>
      <xdr:col>45</xdr:col>
      <xdr:colOff>177800</xdr:colOff>
      <xdr:row>39</xdr:row>
      <xdr:rowOff>39624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604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39624</xdr:rowOff>
    </xdr:from>
    <xdr:to>
      <xdr:col>41</xdr:col>
      <xdr:colOff>50800</xdr:colOff>
      <xdr:row>39</xdr:row>
      <xdr:rowOff>39624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6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159893</xdr:rowOff>
    </xdr:from>
    <xdr:to>
      <xdr:col>55</xdr:col>
      <xdr:colOff>50800</xdr:colOff>
      <xdr:row>39</xdr:row>
      <xdr:rowOff>90043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74820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9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160020</xdr:rowOff>
    </xdr:from>
    <xdr:to>
      <xdr:col>50</xdr:col>
      <xdr:colOff>165100</xdr:colOff>
      <xdr:row>39</xdr:row>
      <xdr:rowOff>90170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81297</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7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160147</xdr:rowOff>
    </xdr:from>
    <xdr:to>
      <xdr:col>46</xdr:col>
      <xdr:colOff>38100</xdr:colOff>
      <xdr:row>39</xdr:row>
      <xdr:rowOff>90297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81424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160274</xdr:rowOff>
    </xdr:from>
    <xdr:to>
      <xdr:col>41</xdr:col>
      <xdr:colOff>101600</xdr:colOff>
      <xdr:row>39</xdr:row>
      <xdr:rowOff>90424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81551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160274</xdr:rowOff>
    </xdr:from>
    <xdr:to>
      <xdr:col>36</xdr:col>
      <xdr:colOff>165100</xdr:colOff>
      <xdr:row>39</xdr:row>
      <xdr:rowOff>90424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81551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170001</xdr:rowOff>
    </xdr:from>
    <xdr:to>
      <xdr:col>55</xdr:col>
      <xdr:colOff>0</xdr:colOff>
      <xdr:row>58</xdr:row>
      <xdr:rowOff>10220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2651"/>
          <a:ext cx="8382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170001</xdr:rowOff>
    </xdr:from>
    <xdr:to>
      <xdr:col>50</xdr:col>
      <xdr:colOff>114300</xdr:colOff>
      <xdr:row>58</xdr:row>
      <xdr:rowOff>11379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2651"/>
          <a:ext cx="8890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165735</xdr:rowOff>
    </xdr:from>
    <xdr:to>
      <xdr:col>45</xdr:col>
      <xdr:colOff>177800</xdr:colOff>
      <xdr:row>58</xdr:row>
      <xdr:rowOff>11379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38385"/>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151495</xdr:rowOff>
    </xdr:from>
    <xdr:to>
      <xdr:col>41</xdr:col>
      <xdr:colOff>50800</xdr:colOff>
      <xdr:row>57</xdr:row>
      <xdr:rowOff>165735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24145"/>
          <a:ext cx="889000" cy="1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130870</xdr:rowOff>
    </xdr:from>
    <xdr:to>
      <xdr:col>55</xdr:col>
      <xdr:colOff>50800</xdr:colOff>
      <xdr:row>58</xdr:row>
      <xdr:rowOff>61020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109297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119201</xdr:rowOff>
    </xdr:from>
    <xdr:to>
      <xdr:col>50</xdr:col>
      <xdr:colOff>165100</xdr:colOff>
      <xdr:row>58</xdr:row>
      <xdr:rowOff>49351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40478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8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132029</xdr:rowOff>
    </xdr:from>
    <xdr:to>
      <xdr:col>46</xdr:col>
      <xdr:colOff>38100</xdr:colOff>
      <xdr:row>58</xdr:row>
      <xdr:rowOff>62179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53306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9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114935</xdr:rowOff>
    </xdr:from>
    <xdr:to>
      <xdr:col>41</xdr:col>
      <xdr:colOff>101600</xdr:colOff>
      <xdr:row>58</xdr:row>
      <xdr:rowOff>45085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61612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100695</xdr:rowOff>
    </xdr:from>
    <xdr:to>
      <xdr:col>36</xdr:col>
      <xdr:colOff>165100</xdr:colOff>
      <xdr:row>58</xdr:row>
      <xdr:rowOff>30845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47372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4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123553</xdr:rowOff>
    </xdr:from>
    <xdr:to>
      <xdr:col>55</xdr:col>
      <xdr:colOff>0</xdr:colOff>
      <xdr:row>75</xdr:row>
      <xdr:rowOff>77322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10853"/>
          <a:ext cx="838200" cy="1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168382</xdr:rowOff>
    </xdr:from>
    <xdr:to>
      <xdr:col>50</xdr:col>
      <xdr:colOff>114300</xdr:colOff>
      <xdr:row>75</xdr:row>
      <xdr:rowOff>77322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55682"/>
          <a:ext cx="8890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168382</xdr:rowOff>
    </xdr:from>
    <xdr:to>
      <xdr:col>45</xdr:col>
      <xdr:colOff>177800</xdr:colOff>
      <xdr:row>76</xdr:row>
      <xdr:rowOff>86254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55682"/>
          <a:ext cx="889000" cy="26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75494</xdr:rowOff>
    </xdr:from>
    <xdr:to>
      <xdr:col>41</xdr:col>
      <xdr:colOff>50800</xdr:colOff>
      <xdr:row>76</xdr:row>
      <xdr:rowOff>86254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34244"/>
          <a:ext cx="889000" cy="18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72753</xdr:rowOff>
    </xdr:from>
    <xdr:to>
      <xdr:col>55</xdr:col>
      <xdr:colOff>50800</xdr:colOff>
      <xdr:row>75</xdr:row>
      <xdr:rowOff>2903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7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95630</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1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26522</xdr:rowOff>
    </xdr:from>
    <xdr:to>
      <xdr:col>50</xdr:col>
      <xdr:colOff>165100</xdr:colOff>
      <xdr:row>75</xdr:row>
      <xdr:rowOff>128122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144649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66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117582</xdr:rowOff>
    </xdr:from>
    <xdr:to>
      <xdr:col>46</xdr:col>
      <xdr:colOff>38100</xdr:colOff>
      <xdr:row>75</xdr:row>
      <xdr:rowOff>47732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64259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5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35454</xdr:rowOff>
    </xdr:from>
    <xdr:to>
      <xdr:col>41</xdr:col>
      <xdr:colOff>101600</xdr:colOff>
      <xdr:row>76</xdr:row>
      <xdr:rowOff>137054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153581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24694</xdr:rowOff>
    </xdr:from>
    <xdr:to>
      <xdr:col>36</xdr:col>
      <xdr:colOff>165100</xdr:colOff>
      <xdr:row>75</xdr:row>
      <xdr:rowOff>126294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8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142821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65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75394</xdr:rowOff>
    </xdr:from>
    <xdr:to>
      <xdr:col>55</xdr:col>
      <xdr:colOff>0</xdr:colOff>
      <xdr:row>98</xdr:row>
      <xdr:rowOff>21303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06044"/>
          <a:ext cx="838200" cy="1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75394</xdr:rowOff>
    </xdr:from>
    <xdr:to>
      <xdr:col>50</xdr:col>
      <xdr:colOff>114300</xdr:colOff>
      <xdr:row>98</xdr:row>
      <xdr:rowOff>13484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6044"/>
          <a:ext cx="889000" cy="10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13484</xdr:rowOff>
    </xdr:from>
    <xdr:to>
      <xdr:col>45</xdr:col>
      <xdr:colOff>177800</xdr:colOff>
      <xdr:row>98</xdr:row>
      <xdr:rowOff>25214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15584"/>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25214</xdr:rowOff>
    </xdr:from>
    <xdr:to>
      <xdr:col>41</xdr:col>
      <xdr:colOff>50800</xdr:colOff>
      <xdr:row>98</xdr:row>
      <xdr:rowOff>61633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27314"/>
          <a:ext cx="889000" cy="3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141953</xdr:rowOff>
    </xdr:from>
    <xdr:to>
      <xdr:col>55</xdr:col>
      <xdr:colOff>50800</xdr:colOff>
      <xdr:row>98</xdr:row>
      <xdr:rowOff>72103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120380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24594</xdr:rowOff>
    </xdr:from>
    <xdr:to>
      <xdr:col>50</xdr:col>
      <xdr:colOff>165100</xdr:colOff>
      <xdr:row>97</xdr:row>
      <xdr:rowOff>126194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142721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134134</xdr:rowOff>
    </xdr:from>
    <xdr:to>
      <xdr:col>46</xdr:col>
      <xdr:colOff>38100</xdr:colOff>
      <xdr:row>98</xdr:row>
      <xdr:rowOff>64284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55411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5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145864</xdr:rowOff>
    </xdr:from>
    <xdr:to>
      <xdr:col>41</xdr:col>
      <xdr:colOff>101600</xdr:colOff>
      <xdr:row>98</xdr:row>
      <xdr:rowOff>76014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67141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6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10833</xdr:rowOff>
    </xdr:from>
    <xdr:to>
      <xdr:col>36</xdr:col>
      <xdr:colOff>165100</xdr:colOff>
      <xdr:row>98</xdr:row>
      <xdr:rowOff>112433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103560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9596</xdr:rowOff>
    </xdr:from>
    <xdr:to>
      <xdr:col>85</xdr:col>
      <xdr:colOff>127000</xdr:colOff>
      <xdr:row>37</xdr:row>
      <xdr:rowOff>72953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81796"/>
          <a:ext cx="838200" cy="23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72953</xdr:rowOff>
    </xdr:from>
    <xdr:to>
      <xdr:col>81</xdr:col>
      <xdr:colOff>50800</xdr:colOff>
      <xdr:row>37</xdr:row>
      <xdr:rowOff>167208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6603"/>
          <a:ext cx="889000" cy="9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167208</xdr:rowOff>
    </xdr:from>
    <xdr:to>
      <xdr:col>76</xdr:col>
      <xdr:colOff>114300</xdr:colOff>
      <xdr:row>38</xdr:row>
      <xdr:rowOff>9089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0858"/>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9089</xdr:rowOff>
    </xdr:from>
    <xdr:to>
      <xdr:col>71</xdr:col>
      <xdr:colOff>177800</xdr:colOff>
      <xdr:row>38</xdr:row>
      <xdr:rowOff>9348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24189"/>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130246</xdr:rowOff>
    </xdr:from>
    <xdr:to>
      <xdr:col>85</xdr:col>
      <xdr:colOff>177800</xdr:colOff>
      <xdr:row>36</xdr:row>
      <xdr:rowOff>60396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153123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8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22153</xdr:rowOff>
    </xdr:from>
    <xdr:to>
      <xdr:col>81</xdr:col>
      <xdr:colOff>101600</xdr:colOff>
      <xdr:row>37</xdr:row>
      <xdr:rowOff>123753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140280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116408</xdr:rowOff>
    </xdr:from>
    <xdr:to>
      <xdr:col>76</xdr:col>
      <xdr:colOff>165100</xdr:colOff>
      <xdr:row>38</xdr:row>
      <xdr:rowOff>46558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63085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3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129739</xdr:rowOff>
    </xdr:from>
    <xdr:to>
      <xdr:col>72</xdr:col>
      <xdr:colOff>38100</xdr:colOff>
      <xdr:row>38</xdr:row>
      <xdr:rowOff>59889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51016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129999</xdr:rowOff>
    </xdr:from>
    <xdr:to>
      <xdr:col>67</xdr:col>
      <xdr:colOff>101600</xdr:colOff>
      <xdr:row>38</xdr:row>
      <xdr:rowOff>60148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36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51275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33593</xdr:rowOff>
    </xdr:from>
    <xdr:to>
      <xdr:col>85</xdr:col>
      <xdr:colOff>127000</xdr:colOff>
      <xdr:row>58</xdr:row>
      <xdr:rowOff>90659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77693"/>
          <a:ext cx="838200" cy="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72678</xdr:rowOff>
    </xdr:from>
    <xdr:to>
      <xdr:col>81</xdr:col>
      <xdr:colOff>50800</xdr:colOff>
      <xdr:row>58</xdr:row>
      <xdr:rowOff>90659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16778"/>
          <a:ext cx="8890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72678</xdr:rowOff>
    </xdr:from>
    <xdr:to>
      <xdr:col>76</xdr:col>
      <xdr:colOff>114300</xdr:colOff>
      <xdr:row>58</xdr:row>
      <xdr:rowOff>76854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16778"/>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39878</xdr:rowOff>
    </xdr:from>
    <xdr:to>
      <xdr:col>71</xdr:col>
      <xdr:colOff>177800</xdr:colOff>
      <xdr:row>58</xdr:row>
      <xdr:rowOff>76854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8397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154243</xdr:rowOff>
    </xdr:from>
    <xdr:to>
      <xdr:col>85</xdr:col>
      <xdr:colOff>177800</xdr:colOff>
      <xdr:row>58</xdr:row>
      <xdr:rowOff>84393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132670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39859</xdr:rowOff>
    </xdr:from>
    <xdr:to>
      <xdr:col>81</xdr:col>
      <xdr:colOff>101600</xdr:colOff>
      <xdr:row>58</xdr:row>
      <xdr:rowOff>141459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132586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21878</xdr:rowOff>
    </xdr:from>
    <xdr:to>
      <xdr:col>76</xdr:col>
      <xdr:colOff>165100</xdr:colOff>
      <xdr:row>58</xdr:row>
      <xdr:rowOff>123478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114605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5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26054</xdr:rowOff>
    </xdr:from>
    <xdr:to>
      <xdr:col>72</xdr:col>
      <xdr:colOff>38100</xdr:colOff>
      <xdr:row>58</xdr:row>
      <xdr:rowOff>127654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118781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6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160528</xdr:rowOff>
    </xdr:from>
    <xdr:to>
      <xdr:col>67</xdr:col>
      <xdr:colOff>101600</xdr:colOff>
      <xdr:row>58</xdr:row>
      <xdr:rowOff>90678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107205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70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149732</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22832"/>
          <a:ext cx="8382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149732</xdr:rowOff>
    </xdr:from>
    <xdr:to>
      <xdr:col>81</xdr:col>
      <xdr:colOff>50800</xdr:colOff>
      <xdr:row>79</xdr:row>
      <xdr:rowOff>13047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22832"/>
          <a:ext cx="889000" cy="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13047</xdr:rowOff>
    </xdr:from>
    <xdr:to>
      <xdr:col>76</xdr:col>
      <xdr:colOff>114300</xdr:colOff>
      <xdr:row>79</xdr:row>
      <xdr:rowOff>43881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57597"/>
          <a:ext cx="889000" cy="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43881</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8431"/>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98932</xdr:rowOff>
    </xdr:from>
    <xdr:to>
      <xdr:col>81</xdr:col>
      <xdr:colOff>101600</xdr:colOff>
      <xdr:row>79</xdr:row>
      <xdr:rowOff>29082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45609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4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133697</xdr:rowOff>
    </xdr:from>
    <xdr:to>
      <xdr:col>76</xdr:col>
      <xdr:colOff>165100</xdr:colOff>
      <xdr:row>79</xdr:row>
      <xdr:rowOff>63847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54974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5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164531</xdr:rowOff>
    </xdr:from>
    <xdr:to>
      <xdr:col>72</xdr:col>
      <xdr:colOff>38100</xdr:colOff>
      <xdr:row>79</xdr:row>
      <xdr:rowOff>94681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85808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69262</xdr:rowOff>
    </xdr:from>
    <xdr:to>
      <xdr:col>85</xdr:col>
      <xdr:colOff>127000</xdr:colOff>
      <xdr:row>97</xdr:row>
      <xdr:rowOff>76667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99912"/>
          <a:ext cx="838200" cy="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52341</xdr:rowOff>
    </xdr:from>
    <xdr:to>
      <xdr:col>81</xdr:col>
      <xdr:colOff>50800</xdr:colOff>
      <xdr:row>97</xdr:row>
      <xdr:rowOff>69262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82991"/>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12888</xdr:rowOff>
    </xdr:from>
    <xdr:to>
      <xdr:col>76</xdr:col>
      <xdr:colOff>114300</xdr:colOff>
      <xdr:row>97</xdr:row>
      <xdr:rowOff>52341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300638"/>
          <a:ext cx="889000" cy="3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12888</xdr:rowOff>
    </xdr:from>
    <xdr:to>
      <xdr:col>71</xdr:col>
      <xdr:colOff>177800</xdr:colOff>
      <xdr:row>97</xdr:row>
      <xdr:rowOff>112748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300638"/>
          <a:ext cx="889000" cy="4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25867</xdr:rowOff>
    </xdr:from>
    <xdr:to>
      <xdr:col>85</xdr:col>
      <xdr:colOff>177800</xdr:colOff>
      <xdr:row>97</xdr:row>
      <xdr:rowOff>127467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4294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3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18462</xdr:rowOff>
    </xdr:from>
    <xdr:to>
      <xdr:col>81</xdr:col>
      <xdr:colOff>101600</xdr:colOff>
      <xdr:row>97</xdr:row>
      <xdr:rowOff>120062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111189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1541</xdr:rowOff>
    </xdr:from>
    <xdr:to>
      <xdr:col>76</xdr:col>
      <xdr:colOff>165100</xdr:colOff>
      <xdr:row>97</xdr:row>
      <xdr:rowOff>103141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119668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4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133538</xdr:rowOff>
    </xdr:from>
    <xdr:to>
      <xdr:col>72</xdr:col>
      <xdr:colOff>38100</xdr:colOff>
      <xdr:row>95</xdr:row>
      <xdr:rowOff>63688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80215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02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61948</xdr:rowOff>
    </xdr:from>
    <xdr:to>
      <xdr:col>67</xdr:col>
      <xdr:colOff>101600</xdr:colOff>
      <xdr:row>97</xdr:row>
      <xdr:rowOff>163548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154675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類似団体数値と比較して大きく上回っている科目として、総務費は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旧庁舎解体、積立金、国民スポーツ大会</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によるものである。人口が少ないため、数値が大きくなる傾向があり、類似団体と比較して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265,149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円高い数値となっている。また商工費は依然として高い状況となっており、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世界自然遺産</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白神</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山地を抱える村として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観光施設の改修事業や維持管理経費、指定管理料制度導入に基づく指定管理料が大きな要因となっている。さらにエネルギー価格の高騰や物価高も影響した結果、類似団体と比較し、一人当たり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139,124</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円高い数値となった。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また消防費は防災行政無線子局機能強化事業が実施されたため、前年度から約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倍増となり、類似団体と比較しても高い傾向となった。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年度の実質単年度収支は赤字となったが、財政調整基金の取崩しにより、実質収支は黒字となった。現在行っている行財政改革により、令和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年度も財政調整基金の積み増し、実質単年度収支の黒字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化を目指す</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青森県西目屋村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特別会計については、一般会計からの繰り入れにより黒字を維持しており、近年の連結実質黒字額は標準財政規模比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程度で推移している。今後も交付税が同水準で交付され続ければ、連結実質黒字額も同水準を維持していけるものと思われるが、各会計の財源不足を減らすべく、保険料や使用料の見直し、医療費、介護</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費の抑制につながる取り組みを並行して進めていきたい。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2588576</v>
      </c>
      <c r="BO4" s="371"/>
      <c r="BP4" s="371"/>
      <c r="BQ4" s="371"/>
      <c r="BR4" s="371"/>
      <c r="BS4" s="371"/>
      <c r="BT4" s="371"/>
      <c r="BU4" s="372"/>
      <c r="BV4" s="370">
        <v>2490670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6.9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2564291</v>
      </c>
      <c r="BO5" s="408"/>
      <c r="BP5" s="408"/>
      <c r="BQ5" s="408"/>
      <c r="BR5" s="408"/>
      <c r="BS5" s="408"/>
      <c r="BT5" s="408"/>
      <c r="BU5" s="409"/>
      <c r="BV5" s="407">
        <v>2384186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85.3</v>
      </c>
      <c r="CU5" s="405"/>
      <c r="CV5" s="405"/>
      <c r="CW5" s="405"/>
      <c r="CX5" s="405"/>
      <c r="CY5" s="405"/>
      <c r="CZ5" s="405"/>
      <c r="DA5" s="406"/>
      <c r="DB5" s="404">
        <v>86.6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24285</v>
      </c>
      <c r="BO6" s="408"/>
      <c r="BP6" s="408"/>
      <c r="BQ6" s="408"/>
      <c r="BR6" s="408"/>
      <c r="BS6" s="408"/>
      <c r="BT6" s="408"/>
      <c r="BU6" s="409"/>
      <c r="BV6" s="407">
        <v>106484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85.4</v>
      </c>
      <c r="CU6" s="445"/>
      <c r="CV6" s="445"/>
      <c r="CW6" s="445"/>
      <c r="CX6" s="445"/>
      <c r="CY6" s="445"/>
      <c r="CZ6" s="445"/>
      <c r="DA6" s="446"/>
      <c r="DB6" s="444">
        <v>86.9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4796</v>
      </c>
      <c r="BO7" s="408"/>
      <c r="BP7" s="408"/>
      <c r="BQ7" s="408"/>
      <c r="BR7" s="408"/>
      <c r="BS7" s="408"/>
      <c r="BT7" s="408"/>
      <c r="BU7" s="409"/>
      <c r="BV7" s="407">
        <v>12651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1390407</v>
      </c>
      <c r="CU7" s="408"/>
      <c r="CV7" s="408"/>
      <c r="CW7" s="408"/>
      <c r="CX7" s="408"/>
      <c r="CY7" s="408"/>
      <c r="CZ7" s="408"/>
      <c r="DA7" s="409"/>
      <c r="DB7" s="407">
        <v>1352599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19489</v>
      </c>
      <c r="BO8" s="408"/>
      <c r="BP8" s="408"/>
      <c r="BQ8" s="408"/>
      <c r="BR8" s="408"/>
      <c r="BS8" s="408"/>
      <c r="BT8" s="408"/>
      <c r="BU8" s="409"/>
      <c r="BV8" s="407">
        <v>93833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-74344</v>
      </c>
      <c r="BO9" s="408"/>
      <c r="BP9" s="408"/>
      <c r="BQ9" s="408"/>
      <c r="BR9" s="408"/>
      <c r="BS9" s="408"/>
      <c r="BT9" s="408"/>
      <c r="BU9" s="409"/>
      <c r="BV9" s="407">
        <v>18022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1415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159350</v>
      </c>
      <c r="BO10" s="408"/>
      <c r="BP10" s="408"/>
      <c r="BQ10" s="408"/>
      <c r="BR10" s="408"/>
      <c r="BS10" s="408"/>
      <c r="BT10" s="408"/>
      <c r="BU10" s="409"/>
      <c r="BV10" s="407">
        <v>170029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1210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180009</v>
      </c>
      <c r="BO12" s="408"/>
      <c r="BP12" s="408"/>
      <c r="BQ12" s="408"/>
      <c r="BR12" s="408"/>
      <c r="BS12" s="408"/>
      <c r="BT12" s="408"/>
      <c r="BU12" s="409"/>
      <c r="BV12" s="407">
        <v>200481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1210</v>
      </c>
      <c r="S13" s="492"/>
      <c r="T13" s="492"/>
      <c r="U13" s="492"/>
      <c r="V13" s="493"/>
      <c r="W13" s="423" t="s">
        <v>131</v>
      </c>
      <c r="X13" s="424"/>
      <c r="Y13" s="424"/>
      <c r="Z13" s="424"/>
      <c r="AA13" s="424"/>
      <c r="AB13" s="414"/>
      <c r="AC13" s="458">
        <v>167</v>
      </c>
      <c r="AD13" s="459"/>
      <c r="AE13" s="459"/>
      <c r="AF13" s="459"/>
      <c r="AG13" s="501"/>
      <c r="AH13" s="458">
        <v>222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-95003</v>
      </c>
      <c r="BO13" s="408"/>
      <c r="BP13" s="408"/>
      <c r="BQ13" s="408"/>
      <c r="BR13" s="408"/>
      <c r="BS13" s="408"/>
      <c r="BT13" s="408"/>
      <c r="BU13" s="409"/>
      <c r="BV13" s="407">
        <v>-12430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9.5</v>
      </c>
      <c r="CU13" s="405"/>
      <c r="CV13" s="405"/>
      <c r="CW13" s="405"/>
      <c r="CX13" s="405"/>
      <c r="CY13" s="405"/>
      <c r="CZ13" s="405"/>
      <c r="DA13" s="406"/>
      <c r="DB13" s="404">
        <v>10.199999999999999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1242</v>
      </c>
      <c r="S14" s="492"/>
      <c r="T14" s="492"/>
      <c r="U14" s="492"/>
      <c r="V14" s="493"/>
      <c r="W14" s="397"/>
      <c r="X14" s="398"/>
      <c r="Y14" s="398"/>
      <c r="Z14" s="398"/>
      <c r="AA14" s="398"/>
      <c r="AB14" s="387"/>
      <c r="AC14" s="494">
        <v>25</v>
      </c>
      <c r="AD14" s="495"/>
      <c r="AE14" s="495"/>
      <c r="AF14" s="495"/>
      <c r="AG14" s="496"/>
      <c r="AH14" s="494">
        <v>27.7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1242</v>
      </c>
      <c r="S15" s="492"/>
      <c r="T15" s="492"/>
      <c r="U15" s="492"/>
      <c r="V15" s="493"/>
      <c r="W15" s="423" t="s">
        <v>137</v>
      </c>
      <c r="X15" s="424"/>
      <c r="Y15" s="424"/>
      <c r="Z15" s="424"/>
      <c r="AA15" s="424"/>
      <c r="AB15" s="414"/>
      <c r="AC15" s="458">
        <v>156</v>
      </c>
      <c r="AD15" s="459"/>
      <c r="AE15" s="459"/>
      <c r="AF15" s="459"/>
      <c r="AG15" s="501"/>
      <c r="AH15" s="458">
        <v>222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165687</v>
      </c>
      <c r="BO15" s="371"/>
      <c r="BP15" s="371"/>
      <c r="BQ15" s="371"/>
      <c r="BR15" s="371"/>
      <c r="BS15" s="371"/>
      <c r="BT15" s="371"/>
      <c r="BU15" s="372"/>
      <c r="BV15" s="370">
        <v>159564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27.7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1349019</v>
      </c>
      <c r="BO16" s="408"/>
      <c r="BP16" s="408"/>
      <c r="BQ16" s="408"/>
      <c r="BR16" s="408"/>
      <c r="BS16" s="408"/>
      <c r="BT16" s="408"/>
      <c r="BU16" s="409"/>
      <c r="BV16" s="407">
        <v>1310108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346</v>
      </c>
      <c r="AD17" s="459"/>
      <c r="AE17" s="459"/>
      <c r="AF17" s="459"/>
      <c r="AG17" s="501"/>
      <c r="AH17" s="458">
        <v>357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204752</v>
      </c>
      <c r="BO17" s="408"/>
      <c r="BP17" s="408"/>
      <c r="BQ17" s="408"/>
      <c r="BR17" s="408"/>
      <c r="BS17" s="408"/>
      <c r="BT17" s="408"/>
      <c r="BU17" s="409"/>
      <c r="BV17" s="407">
        <v>197221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246.02</v>
      </c>
      <c r="M18" s="531"/>
      <c r="N18" s="531"/>
      <c r="O18" s="531"/>
      <c r="P18" s="531"/>
      <c r="Q18" s="531"/>
      <c r="R18" s="532"/>
      <c r="S18" s="532"/>
      <c r="T18" s="532"/>
      <c r="U18" s="532"/>
      <c r="V18" s="533"/>
      <c r="W18" s="425"/>
      <c r="X18" s="426"/>
      <c r="Y18" s="426"/>
      <c r="Z18" s="426"/>
      <c r="AA18" s="426"/>
      <c r="AB18" s="417"/>
      <c r="AC18" s="534">
        <v>51.7</v>
      </c>
      <c r="AD18" s="535"/>
      <c r="AE18" s="535"/>
      <c r="AF18" s="535"/>
      <c r="AG18" s="536"/>
      <c r="AH18" s="534">
        <v>44.6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1194385</v>
      </c>
      <c r="BO18" s="408"/>
      <c r="BP18" s="408"/>
      <c r="BQ18" s="408"/>
      <c r="BR18" s="408"/>
      <c r="BS18" s="408"/>
      <c r="BT18" s="408"/>
      <c r="BU18" s="409"/>
      <c r="BV18" s="407">
        <v>1179124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1890425</v>
      </c>
      <c r="BO19" s="408"/>
      <c r="BP19" s="408"/>
      <c r="BQ19" s="408"/>
      <c r="BR19" s="408"/>
      <c r="BS19" s="408"/>
      <c r="BT19" s="408"/>
      <c r="BU19" s="409"/>
      <c r="BV19" s="407">
        <v>1830296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437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2315368</v>
      </c>
      <c r="BO22" s="371"/>
      <c r="BP22" s="371"/>
      <c r="BQ22" s="371"/>
      <c r="BR22" s="371"/>
      <c r="BS22" s="371"/>
      <c r="BT22" s="371"/>
      <c r="BU22" s="372"/>
      <c r="BV22" s="370">
        <v>2209996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2171368</v>
      </c>
      <c r="BO23" s="408"/>
      <c r="BP23" s="408"/>
      <c r="BQ23" s="408"/>
      <c r="BR23" s="408"/>
      <c r="BS23" s="408"/>
      <c r="BT23" s="408"/>
      <c r="BU23" s="409"/>
      <c r="BV23" s="407">
        <v>2104996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6780</v>
      </c>
      <c r="R24" s="459"/>
      <c r="S24" s="459"/>
      <c r="T24" s="459"/>
      <c r="U24" s="459"/>
      <c r="V24" s="501"/>
      <c r="W24" s="553"/>
      <c r="X24" s="554"/>
      <c r="Y24" s="555"/>
      <c r="Z24" s="457" t="s">
        <v>161</v>
      </c>
      <c r="AA24" s="437"/>
      <c r="AB24" s="437"/>
      <c r="AC24" s="437"/>
      <c r="AD24" s="437"/>
      <c r="AE24" s="437"/>
      <c r="AF24" s="437"/>
      <c r="AG24" s="438"/>
      <c r="AH24" s="458">
        <v>33</v>
      </c>
      <c r="AI24" s="459"/>
      <c r="AJ24" s="459"/>
      <c r="AK24" s="459"/>
      <c r="AL24" s="501"/>
      <c r="AM24" s="458">
        <v>101145</v>
      </c>
      <c r="AN24" s="459"/>
      <c r="AO24" s="459"/>
      <c r="AP24" s="459"/>
      <c r="AQ24" s="459"/>
      <c r="AR24" s="501"/>
      <c r="AS24" s="458">
        <v>3065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1828349</v>
      </c>
      <c r="BO24" s="408"/>
      <c r="BP24" s="408"/>
      <c r="BQ24" s="408"/>
      <c r="BR24" s="408"/>
      <c r="BS24" s="408"/>
      <c r="BT24" s="408"/>
      <c r="BU24" s="409"/>
      <c r="BV24" s="407">
        <v>1654547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5150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41742</v>
      </c>
      <c r="BO25" s="371"/>
      <c r="BP25" s="371"/>
      <c r="BQ25" s="371"/>
      <c r="BR25" s="371"/>
      <c r="BS25" s="371"/>
      <c r="BT25" s="371"/>
      <c r="BU25" s="372"/>
      <c r="BV25" s="370">
        <v>62613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4750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2450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84</v>
      </c>
      <c r="BO27" s="527"/>
      <c r="BP27" s="527"/>
      <c r="BQ27" s="527"/>
      <c r="BR27" s="527"/>
      <c r="BS27" s="527"/>
      <c r="BT27" s="527"/>
      <c r="BU27" s="528"/>
      <c r="BV27" s="526">
        <v>84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1198652</v>
      </c>
      <c r="BO28" s="371"/>
      <c r="BP28" s="371"/>
      <c r="BQ28" s="371"/>
      <c r="BR28" s="371"/>
      <c r="BS28" s="371"/>
      <c r="BT28" s="371"/>
      <c r="BU28" s="372"/>
      <c r="BV28" s="370">
        <v>1169311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4</v>
      </c>
      <c r="M29" s="459"/>
      <c r="N29" s="459"/>
      <c r="O29" s="459"/>
      <c r="P29" s="501"/>
      <c r="Q29" s="458">
        <v>2080</v>
      </c>
      <c r="R29" s="459"/>
      <c r="S29" s="459"/>
      <c r="T29" s="459"/>
      <c r="U29" s="459"/>
      <c r="V29" s="501"/>
      <c r="W29" s="556"/>
      <c r="X29" s="557"/>
      <c r="Y29" s="558"/>
      <c r="Z29" s="457" t="s">
        <v>177</v>
      </c>
      <c r="AA29" s="437"/>
      <c r="AB29" s="437"/>
      <c r="AC29" s="437"/>
      <c r="AD29" s="437"/>
      <c r="AE29" s="437"/>
      <c r="AF29" s="437"/>
      <c r="AG29" s="438"/>
      <c r="AH29" s="458">
        <v>33</v>
      </c>
      <c r="AI29" s="459"/>
      <c r="AJ29" s="459"/>
      <c r="AK29" s="459"/>
      <c r="AL29" s="501"/>
      <c r="AM29" s="458">
        <v>101145</v>
      </c>
      <c r="AN29" s="459"/>
      <c r="AO29" s="459"/>
      <c r="AP29" s="459"/>
      <c r="AQ29" s="459"/>
      <c r="AR29" s="501"/>
      <c r="AS29" s="458">
        <v>3065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192460</v>
      </c>
      <c r="BO29" s="408"/>
      <c r="BP29" s="408"/>
      <c r="BQ29" s="408"/>
      <c r="BR29" s="408"/>
      <c r="BS29" s="408"/>
      <c r="BT29" s="408"/>
      <c r="BU29" s="409"/>
      <c r="BV29" s="407">
        <v>162444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91.9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91097</v>
      </c>
      <c r="BO30" s="527"/>
      <c r="BP30" s="527"/>
      <c r="BQ30" s="527"/>
      <c r="BR30" s="527"/>
      <c r="BS30" s="527"/>
      <c r="BT30" s="527"/>
      <c r="BU30" s="528"/>
      <c r="BV30" s="526">
        <v>113940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西目屋村国民健康保険事業特別会計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西目屋村簡易水道事業会計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青森県後期高齢者医療広域連合(一般会計)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(一財)ブナの里白神公社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西目屋村介護保険特別会計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西目屋村農業集落排水事業会計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青森県後期高齢者医療広域連合(特別会計)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西目屋村後期高齢者医療特別会計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青森県市町村総合事務組合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津軽広域連合(一般会計)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青森県交通災害共済組合(特別会計)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弘前地区消防事務組合(一般会計)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弘前地区環境整備事務組合(一般会計)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青森県市町村職員退職手当組合(一般会計)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NFcQbzG3frlYMmcXhVC3dg2uhGiaIvHl6S0X56xHpQNhynUvET24Rb9H0AF+U4D6akPi6n57+qyIepem08gaQ==" saltValue="vyQpoQB7CiWwUBb5TqaO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9.0299999999999994</v>
      </c>
      <c r="G34" s="33">
        <v>5.62</v>
      </c>
      <c r="H34" s="33">
        <v>5.55</v>
      </c>
      <c r="I34" s="33">
        <v>6.93</v>
      </c>
      <c r="J34" s="34">
        <v>1.4</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0.43</v>
      </c>
      <c r="K35" s="22"/>
      <c r="L35" s="22"/>
      <c r="M35" s="22"/>
      <c r="N35" s="22"/>
      <c r="O35" s="22"/>
      <c r="P35" s="22"/>
    </row>
    <row r="36" spans="1:16" ht="39" customHeight="1" x14ac:dyDescent="0.15">
      <c r="A36" s="22"/>
      <c r="B36" s="35"/>
      <c r="C36" s="1145" t="s">
        <v>534</v>
      </c>
      <c r="D36" s="1146"/>
      <c r="E36" s="1147"/>
      <c r="F36" s="36" t="s">
        <v>486</v>
      </c>
      <c r="G36" s="37" t="s">
        <v>486</v>
      </c>
      <c r="H36" s="37" t="s">
        <v>486</v>
      </c>
      <c r="I36" s="37" t="s">
        <v>486</v>
      </c>
      <c r="J36" s="38">
        <v>0.24</v>
      </c>
      <c r="K36" s="22"/>
      <c r="L36" s="22"/>
      <c r="M36" s="22"/>
      <c r="N36" s="22"/>
      <c r="O36" s="22"/>
      <c r="P36" s="22"/>
    </row>
    <row r="37" spans="1:16" ht="39" customHeight="1" x14ac:dyDescent="0.15">
      <c r="A37" s="22"/>
      <c r="B37" s="35"/>
      <c r="C37" s="1145" t="s">
        <v>535</v>
      </c>
      <c r="D37" s="1146"/>
      <c r="E37" s="1147"/>
      <c r="F37" s="36">
        <v>0.17</v>
      </c>
      <c r="G37" s="37">
        <v>0.05</v>
      </c>
      <c r="H37" s="37">
        <v>0.17</v>
      </c>
      <c r="I37" s="37">
        <v>0.04</v>
      </c>
      <c r="J37" s="38">
        <v>0.09</v>
      </c>
      <c r="K37" s="22"/>
      <c r="L37" s="22"/>
      <c r="M37" s="22"/>
      <c r="N37" s="22"/>
      <c r="O37" s="22"/>
      <c r="P37" s="22"/>
    </row>
    <row r="38" spans="1:16" ht="39" customHeight="1" x14ac:dyDescent="0.15">
      <c r="A38" s="22"/>
      <c r="B38" s="35"/>
      <c r="C38" s="1145" t="s">
        <v>536</v>
      </c>
      <c r="D38" s="1146"/>
      <c r="E38" s="1147"/>
      <c r="F38" s="36">
        <v>0.02</v>
      </c>
      <c r="G38" s="37">
        <v>7.0000000000000007E-2</v>
      </c>
      <c r="H38" s="37">
        <v>0.03</v>
      </c>
      <c r="I38" s="37">
        <v>7.0000000000000007E-2</v>
      </c>
      <c r="J38" s="38">
        <v>0.09</v>
      </c>
      <c r="K38" s="22"/>
      <c r="L38" s="22"/>
      <c r="M38" s="22"/>
      <c r="N38" s="22"/>
      <c r="O38" s="22"/>
      <c r="P38" s="22"/>
    </row>
    <row r="39" spans="1:16" ht="39" customHeight="1" x14ac:dyDescent="0.15">
      <c r="A39" s="22"/>
      <c r="B39" s="35"/>
      <c r="C39" s="1145" t="s">
        <v>537</v>
      </c>
      <c r="D39" s="1146"/>
      <c r="E39" s="1147"/>
      <c r="F39" s="36">
        <v>0.2</v>
      </c>
      <c r="G39" s="37">
        <v>0.17</v>
      </c>
      <c r="H39" s="37">
        <v>0.17</v>
      </c>
      <c r="I39" s="37">
        <v>0.17</v>
      </c>
      <c r="J39" s="38">
        <v>0.08</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0.17</v>
      </c>
      <c r="G43" s="42">
        <v>0.18</v>
      </c>
      <c r="H43" s="42">
        <v>0.15</v>
      </c>
      <c r="I43" s="42">
        <v>2.8</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4Az8IJ1yLoy/CP1Sk/xHaaRNxkA7WKrOFiesELNFG2FRB0RAF1RC4edM9H2q1F7fh7ZRp5Hei/tCQMyRCXuQ==" saltValue="SRIY+qfazbogVZgjNBaN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191</v>
      </c>
      <c r="L45" s="60">
        <v>221</v>
      </c>
      <c r="M45" s="60">
        <v>224</v>
      </c>
      <c r="N45" s="60">
        <v>207</v>
      </c>
      <c r="O45" s="61">
        <v>197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122</v>
      </c>
      <c r="L48" s="64">
        <v>112</v>
      </c>
      <c r="M48" s="64">
        <v>123</v>
      </c>
      <c r="N48" s="64">
        <v>116</v>
      </c>
      <c r="O48" s="65">
        <v>118</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v>
      </c>
      <c r="M49" s="64">
        <v>3</v>
      </c>
      <c r="N49" s="64">
        <v>3</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v>21</v>
      </c>
      <c r="L50" s="64">
        <v>21</v>
      </c>
      <c r="M50" s="64">
        <v>21</v>
      </c>
      <c r="N50" s="64">
        <v>21</v>
      </c>
      <c r="O50" s="65">
        <v>21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222</v>
      </c>
      <c r="L52" s="64">
        <v>224</v>
      </c>
      <c r="M52" s="64">
        <v>258</v>
      </c>
      <c r="N52" s="64">
        <v>246</v>
      </c>
      <c r="O52" s="65">
        <v>231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113</v>
      </c>
      <c r="L53" s="69">
        <v>131</v>
      </c>
      <c r="M53" s="69">
        <v>113</v>
      </c>
      <c r="N53" s="69">
        <v>101</v>
      </c>
      <c r="O53" s="70">
        <v>109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eKfz57ec9CsRKKHo3zBBhgcngPRZp3EwSBADhhHbA8MXo5PgIpqw6LaApkIOaFmTzAArYvQxcv7EmNBeiremQ==" saltValue="Y0kVva4MnucOh1wH8DS3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2355</v>
      </c>
      <c r="J41" s="344">
        <v>2088</v>
      </c>
      <c r="K41" s="344">
        <v>2154</v>
      </c>
      <c r="L41" s="344">
        <v>2210</v>
      </c>
      <c r="M41" s="345">
        <v>2315</v>
      </c>
    </row>
    <row r="42" spans="2:13" ht="27.75" customHeight="1" x14ac:dyDescent="0.15">
      <c r="B42" s="1186"/>
      <c r="C42" s="1187"/>
      <c r="D42" s="106"/>
      <c r="E42" s="1192" t="s">
        <v>32</v>
      </c>
      <c r="F42" s="1192"/>
      <c r="G42" s="1192"/>
      <c r="H42" s="1193"/>
      <c r="I42" s="346">
        <v>21</v>
      </c>
      <c r="J42" s="347">
        <v>21</v>
      </c>
      <c r="K42" s="347">
        <v>83</v>
      </c>
      <c r="L42" s="347">
        <v>63</v>
      </c>
      <c r="M42" s="348">
        <v>42</v>
      </c>
    </row>
    <row r="43" spans="2:13" ht="27.75" customHeight="1" x14ac:dyDescent="0.15">
      <c r="B43" s="1186"/>
      <c r="C43" s="1187"/>
      <c r="D43" s="106"/>
      <c r="E43" s="1192" t="s">
        <v>33</v>
      </c>
      <c r="F43" s="1192"/>
      <c r="G43" s="1192"/>
      <c r="H43" s="1193"/>
      <c r="I43" s="346">
        <v>1242</v>
      </c>
      <c r="J43" s="347">
        <v>1147</v>
      </c>
      <c r="K43" s="347">
        <v>1064</v>
      </c>
      <c r="L43" s="347">
        <v>981</v>
      </c>
      <c r="M43" s="348">
        <v>805</v>
      </c>
    </row>
    <row r="44" spans="2:13" ht="27.75" customHeight="1" x14ac:dyDescent="0.15">
      <c r="B44" s="1186"/>
      <c r="C44" s="1187"/>
      <c r="D44" s="106"/>
      <c r="E44" s="1192" t="s">
        <v>34</v>
      </c>
      <c r="F44" s="1192"/>
      <c r="G44" s="1192"/>
      <c r="H44" s="1193"/>
      <c r="I44" s="346">
        <v>31</v>
      </c>
      <c r="J44" s="347">
        <v>32</v>
      </c>
      <c r="K44" s="347">
        <v>29</v>
      </c>
      <c r="L44" s="347">
        <v>26</v>
      </c>
      <c r="M44" s="348">
        <v>49</v>
      </c>
    </row>
    <row r="45" spans="2:13" ht="27.75" customHeight="1" x14ac:dyDescent="0.15">
      <c r="B45" s="1186"/>
      <c r="C45" s="1187"/>
      <c r="D45" s="106"/>
      <c r="E45" s="1192" t="s">
        <v>35</v>
      </c>
      <c r="F45" s="1192"/>
      <c r="G45" s="1192"/>
      <c r="H45" s="1193"/>
      <c r="I45" s="346">
        <v>91</v>
      </c>
      <c r="J45" s="347">
        <v>118</v>
      </c>
      <c r="K45" s="347">
        <v>116</v>
      </c>
      <c r="L45" s="347">
        <v>125</v>
      </c>
      <c r="M45" s="348">
        <v>144</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1107</v>
      </c>
      <c r="J50" s="347">
        <v>1247</v>
      </c>
      <c r="K50" s="347">
        <v>1380</v>
      </c>
      <c r="L50" s="347">
        <v>1446</v>
      </c>
      <c r="M50" s="348">
        <v>1482</v>
      </c>
    </row>
    <row r="51" spans="2:13" ht="27.75" customHeight="1" x14ac:dyDescent="0.15">
      <c r="B51" s="1186"/>
      <c r="C51" s="1187"/>
      <c r="D51" s="106"/>
      <c r="E51" s="1192" t="s">
        <v>42</v>
      </c>
      <c r="F51" s="1192"/>
      <c r="G51" s="1192"/>
      <c r="H51" s="1193"/>
      <c r="I51" s="346">
        <v>32</v>
      </c>
      <c r="J51" s="347">
        <v>27</v>
      </c>
      <c r="K51" s="347">
        <v>35</v>
      </c>
      <c r="L51" s="347">
        <v>28</v>
      </c>
      <c r="M51" s="348">
        <v>19</v>
      </c>
    </row>
    <row r="52" spans="2:13" ht="27.75" customHeight="1" x14ac:dyDescent="0.15">
      <c r="B52" s="1188"/>
      <c r="C52" s="1189"/>
      <c r="D52" s="106"/>
      <c r="E52" s="1192" t="s">
        <v>43</v>
      </c>
      <c r="F52" s="1192"/>
      <c r="G52" s="1192"/>
      <c r="H52" s="1193"/>
      <c r="I52" s="346">
        <v>2148</v>
      </c>
      <c r="J52" s="347">
        <v>1900</v>
      </c>
      <c r="K52" s="347">
        <v>2000</v>
      </c>
      <c r="L52" s="347">
        <v>1977</v>
      </c>
      <c r="M52" s="348">
        <v>1914</v>
      </c>
    </row>
    <row r="53" spans="2:13" ht="27.75" customHeight="1" thickBot="1" x14ac:dyDescent="0.2">
      <c r="B53" s="1199" t="s">
        <v>19</v>
      </c>
      <c r="C53" s="1200"/>
      <c r="D53" s="110"/>
      <c r="E53" s="1201" t="s">
        <v>44</v>
      </c>
      <c r="F53" s="1201"/>
      <c r="G53" s="1201"/>
      <c r="H53" s="1202"/>
      <c r="I53" s="349">
        <v>454</v>
      </c>
      <c r="J53" s="350">
        <v>233</v>
      </c>
      <c r="K53" s="350">
        <v>31</v>
      </c>
      <c r="L53" s="350">
        <v>-45</v>
      </c>
      <c r="M53" s="351">
        <v>-59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EDH0uUGyRojwvli1Bk0DRr7XDeYZZo1Wtc5ft9VnQWl/75GPPL2kwsToaSHM1l83rHUKG+i3U/k5TxdCJ47HA==" saltValue="biLdm+YRaNUIqxZMzaXQ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1160</v>
      </c>
      <c r="G55" s="352">
        <v>1169</v>
      </c>
      <c r="H55" s="353">
        <v>1199</v>
      </c>
    </row>
    <row r="56" spans="2:8" ht="52.5" customHeight="1" x14ac:dyDescent="0.15">
      <c r="B56" s="122"/>
      <c r="C56" s="1213" t="s">
        <v>47</v>
      </c>
      <c r="D56" s="1213"/>
      <c r="E56" s="1214"/>
      <c r="F56" s="354">
        <v>132</v>
      </c>
      <c r="G56" s="354">
        <v>162</v>
      </c>
      <c r="H56" s="355">
        <v>192</v>
      </c>
    </row>
    <row r="57" spans="2:8" ht="53.25" customHeight="1" x14ac:dyDescent="0.15">
      <c r="B57" s="122"/>
      <c r="C57" s="1215" t="s">
        <v>48</v>
      </c>
      <c r="D57" s="1215"/>
      <c r="E57" s="1216"/>
      <c r="F57" s="356">
        <v>88</v>
      </c>
      <c r="G57" s="356">
        <v>114</v>
      </c>
      <c r="H57" s="357">
        <v>91</v>
      </c>
    </row>
    <row r="58" spans="2:8" ht="45.75" customHeight="1" x14ac:dyDescent="0.15">
      <c r="B58" s="123"/>
      <c r="C58" s="1203" t="s">
        <v>554</v>
      </c>
      <c r="D58" s="1204"/>
      <c r="E58" s="1205"/>
      <c r="F58" s="358">
        <v>70</v>
      </c>
      <c r="G58" s="358">
        <v>98</v>
      </c>
      <c r="H58" s="359">
        <v>70</v>
      </c>
    </row>
    <row r="59" spans="2:8" ht="45.75" customHeight="1" x14ac:dyDescent="0.15">
      <c r="B59" s="123"/>
      <c r="C59" s="1203" t="s">
        <v>555</v>
      </c>
      <c r="D59" s="1204"/>
      <c r="E59" s="1205"/>
      <c r="F59" s="358">
        <v>5</v>
      </c>
      <c r="G59" s="358">
        <v>7</v>
      </c>
      <c r="H59" s="359">
        <v>10</v>
      </c>
    </row>
    <row r="60" spans="2:8" ht="45.75" customHeight="1" x14ac:dyDescent="0.15">
      <c r="B60" s="123"/>
      <c r="C60" s="1203" t="s">
        <v>556</v>
      </c>
      <c r="D60" s="1204"/>
      <c r="E60" s="1205"/>
      <c r="F60" s="358">
        <v>10</v>
      </c>
      <c r="G60" s="358">
        <v>6</v>
      </c>
      <c r="H60" s="359">
        <v>6</v>
      </c>
    </row>
    <row r="61" spans="2:8" ht="45.75" customHeight="1" x14ac:dyDescent="0.15">
      <c r="B61" s="123"/>
      <c r="C61" s="1203" t="s">
        <v>557</v>
      </c>
      <c r="D61" s="1204"/>
      <c r="E61" s="1205"/>
      <c r="F61" s="358">
        <v>3</v>
      </c>
      <c r="G61" s="358">
        <v>3</v>
      </c>
      <c r="H61" s="359">
        <v>3</v>
      </c>
    </row>
    <row r="62" spans="2:8" ht="45.75" customHeight="1" thickBot="1" x14ac:dyDescent="0.2">
      <c r="B62" s="124"/>
      <c r="C62" s="1206" t="s">
        <v>558</v>
      </c>
      <c r="D62" s="1207"/>
      <c r="E62" s="1208"/>
      <c r="F62" s="360">
        <v>0</v>
      </c>
      <c r="G62" s="360">
        <v>0</v>
      </c>
      <c r="H62" s="361">
        <v>2</v>
      </c>
    </row>
    <row r="63" spans="2:8" ht="52.5" customHeight="1" thickBot="1" x14ac:dyDescent="0.2">
      <c r="B63" s="125"/>
      <c r="C63" s="1209" t="s">
        <v>49</v>
      </c>
      <c r="D63" s="1209"/>
      <c r="E63" s="1210"/>
      <c r="F63" s="362">
        <v>1380</v>
      </c>
      <c r="G63" s="362">
        <v>1446</v>
      </c>
      <c r="H63" s="363">
        <v>1482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g/pIY2UNdOivpLmmtZMIbtFXX6Z/tbuAviOAr1R/N3EDSwDzt05UGCzK4Ci2DeHIqXZq0c6feymgFzUg95ZKFw==" saltValue="0d8kNVaeU6wlSAo4mVZt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420133</v>
      </c>
      <c r="E3" s="144"/>
      <c r="F3" s="145">
        <v>301035</v>
      </c>
      <c r="G3" s="146"/>
      <c r="H3" s="147"/>
    </row>
    <row r="4" spans="1:8" x14ac:dyDescent="0.15">
      <c r="A4" s="148"/>
      <c r="B4" s="149"/>
      <c r="C4" s="150"/>
      <c r="D4" s="151">
        <v>271220</v>
      </c>
      <c r="E4" s="152"/>
      <c r="F4" s="153">
        <v>154376</v>
      </c>
      <c r="G4" s="154"/>
      <c r="H4" s="155"/>
    </row>
    <row r="5" spans="1:8" x14ac:dyDescent="0.15">
      <c r="A5" s="136" t="s">
        <v>518</v>
      </c>
      <c r="B5" s="141"/>
      <c r="C5" s="142"/>
      <c r="D5" s="143">
        <v>261907</v>
      </c>
      <c r="E5" s="144"/>
      <c r="F5" s="145">
        <v>277467</v>
      </c>
      <c r="G5" s="146"/>
      <c r="H5" s="147"/>
    </row>
    <row r="6" spans="1:8" x14ac:dyDescent="0.15">
      <c r="A6" s="148"/>
      <c r="B6" s="149"/>
      <c r="C6" s="150"/>
      <c r="D6" s="151">
        <v>139271</v>
      </c>
      <c r="E6" s="152"/>
      <c r="F6" s="153">
        <v>128378</v>
      </c>
      <c r="G6" s="154"/>
      <c r="H6" s="155"/>
    </row>
    <row r="7" spans="1:8" x14ac:dyDescent="0.15">
      <c r="A7" s="136" t="s">
        <v>519</v>
      </c>
      <c r="B7" s="141"/>
      <c r="C7" s="142"/>
      <c r="D7" s="143">
        <v>323114</v>
      </c>
      <c r="E7" s="144"/>
      <c r="F7" s="145">
        <v>282256</v>
      </c>
      <c r="G7" s="146"/>
      <c r="H7" s="147"/>
    </row>
    <row r="8" spans="1:8" x14ac:dyDescent="0.15">
      <c r="A8" s="148"/>
      <c r="B8" s="149"/>
      <c r="C8" s="150"/>
      <c r="D8" s="151">
        <v>254756</v>
      </c>
      <c r="E8" s="152"/>
      <c r="F8" s="153">
        <v>145453</v>
      </c>
      <c r="G8" s="154"/>
      <c r="H8" s="155"/>
    </row>
    <row r="9" spans="1:8" x14ac:dyDescent="0.15">
      <c r="A9" s="136" t="s">
        <v>520</v>
      </c>
      <c r="B9" s="141"/>
      <c r="C9" s="142"/>
      <c r="D9" s="143">
        <v>301907</v>
      </c>
      <c r="E9" s="144"/>
      <c r="F9" s="145">
        <v>295341</v>
      </c>
      <c r="G9" s="146"/>
      <c r="H9" s="147"/>
    </row>
    <row r="10" spans="1:8" x14ac:dyDescent="0.15">
      <c r="A10" s="148"/>
      <c r="B10" s="149"/>
      <c r="C10" s="150"/>
      <c r="D10" s="151">
        <v>230145</v>
      </c>
      <c r="E10" s="152"/>
      <c r="F10" s="153">
        <v>137402</v>
      </c>
      <c r="G10" s="154"/>
      <c r="H10" s="155"/>
    </row>
    <row r="11" spans="1:8" x14ac:dyDescent="0.15">
      <c r="A11" s="136" t="s">
        <v>521</v>
      </c>
      <c r="B11" s="141"/>
      <c r="C11" s="142"/>
      <c r="D11" s="143">
        <v>473669</v>
      </c>
      <c r="E11" s="144"/>
      <c r="F11" s="145">
        <v>292845</v>
      </c>
      <c r="G11" s="146"/>
      <c r="H11" s="147"/>
    </row>
    <row r="12" spans="1:8" x14ac:dyDescent="0.15">
      <c r="A12" s="148"/>
      <c r="B12" s="149"/>
      <c r="C12" s="156"/>
      <c r="D12" s="151">
        <v>424505</v>
      </c>
      <c r="E12" s="152"/>
      <c r="F12" s="153">
        <v>143187</v>
      </c>
      <c r="G12" s="154"/>
      <c r="H12" s="155"/>
    </row>
    <row r="13" spans="1:8" x14ac:dyDescent="0.15">
      <c r="A13" s="136"/>
      <c r="B13" s="141"/>
      <c r="C13" s="157"/>
      <c r="D13" s="158">
        <v>356146</v>
      </c>
      <c r="E13" s="159"/>
      <c r="F13" s="160">
        <v>289789</v>
      </c>
      <c r="G13" s="161"/>
      <c r="H13" s="147"/>
    </row>
    <row r="14" spans="1:8" x14ac:dyDescent="0.15">
      <c r="A14" s="148"/>
      <c r="B14" s="149"/>
      <c r="C14" s="150"/>
      <c r="D14" s="151">
        <v>263979</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9.0399999999999991</v>
      </c>
      <c r="C19" s="162">
        <f>ROUND(VALUE(SUBSTITUTE(実質収支比率等に係る経年分析!G$48,"▲","-")),2)</f>
        <v>5.62</v>
      </c>
      <c r="D19" s="162">
        <f>ROUND(VALUE(SUBSTITUTE(実質収支比率等に係る経年分析!H$48,"▲","-")),2)</f>
        <v>5.56</v>
      </c>
      <c r="E19" s="162">
        <f>ROUND(VALUE(SUBSTITUTE(実質収支比率等に係る経年分析!I$48,"▲","-")),2)</f>
        <v>6.94</v>
      </c>
      <c r="F19" s="162">
        <f>ROUND(VALUE(SUBSTITUTE(実質収支比率等に係る経年分析!J$48,"▲","-")),2)</f>
        <v>1.4</v>
      </c>
    </row>
    <row r="20" spans="1:11" x14ac:dyDescent="0.15">
      <c r="A20" s="162" t="s">
        <v>53</v>
      </c>
      <c r="B20" s="162">
        <f>ROUND(VALUE(SUBSTITUTE(実質収支比率等に係る経年分析!F$47,"▲","-")),2)</f>
        <v>77.930000000000007</v>
      </c>
      <c r="C20" s="162">
        <f>ROUND(VALUE(SUBSTITUTE(実質収支比率等に係る経年分析!G$47,"▲","-")),2)</f>
        <v>80.540000000000006</v>
      </c>
      <c r="D20" s="162">
        <f>ROUND(VALUE(SUBSTITUTE(実質収支比率等に係る経年分析!H$47,"▲","-")),2)</f>
        <v>85</v>
      </c>
      <c r="E20" s="162">
        <f>ROUND(VALUE(SUBSTITUTE(実質収支比率等に係る経年分析!I$47,"▲","-")),2)</f>
        <v>86.45</v>
      </c>
      <c r="F20" s="162">
        <f>ROUND(VALUE(SUBSTITUTE(実質収支比率等に係る経年分析!J$47,"▲","-")),2)</f>
        <v>86.21</v>
      </c>
    </row>
    <row r="21" spans="1:11" x14ac:dyDescent="0.15">
      <c r="A21" s="162" t="s">
        <v>54</v>
      </c>
      <c r="B21" s="162">
        <f>IF(ISNUMBER(VALUE(SUBSTITUTE(実質収支比率等に係る経年分析!F$49,"▲","-"))),ROUND(VALUE(SUBSTITUTE(実質収支比率等に係る経年分析!F$49,"▲","-")),2),NA())</f>
        <v>-12.85</v>
      </c>
      <c r="C21" s="162">
        <f>IF(ISNUMBER(VALUE(SUBSTITUTE(実質収支比率等に係る経年分析!G$49,"▲","-"))),ROUND(VALUE(SUBSTITUTE(実質収支比率等に係る経年分析!G$49,"▲","-")),2),NA())</f>
        <v>23.2</v>
      </c>
      <c r="D21" s="162">
        <f>IF(ISNUMBER(VALUE(SUBSTITUTE(実質収支比率等に係る経年分析!H$49,"▲","-"))),ROUND(VALUE(SUBSTITUTE(実質収支比率等に係る経年分析!H$49,"▲","-")),2),NA())</f>
        <v>2.06</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-6.83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西目屋村介護保険特別会計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15">
      <c r="A32" s="163" t="str">
        <f>IF(連結実質赤字比率に係る赤字・黒字の構成分析!C$38="",NA(),連結実質赤字比率に係る赤字・黒字の構成分析!C$38)</f>
        <v>西目屋村後期高齢者医療特別会計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西目屋村国民健康保険事業特別会計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0.09</v>
      </c>
    </row>
    <row r="34" spans="1:16" x14ac:dyDescent="0.15">
      <c r="A34" s="163" t="str">
        <f>IF(連結実質赤字比率に係る赤字・黒字の構成分析!C$36="",NA(),連結実質赤字比率に係る赤字・黒字の構成分析!C$36)</f>
        <v>西目屋村簡易水道事業会計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0.24</v>
      </c>
    </row>
    <row r="35" spans="1:16" x14ac:dyDescent="0.15">
      <c r="A35" s="163" t="str">
        <f>IF(連結実質赤字比率に係る赤字・黒字の構成分析!C$35="",NA(),連結実質赤字比率に係る赤字・黒字の構成分析!C$35)</f>
        <v>西目屋村農業集落排水事業会計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0.43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222</v>
      </c>
      <c r="E42" s="164"/>
      <c r="F42" s="164"/>
      <c r="G42" s="164">
        <f>'実質公債費比率（分子）の構造'!L$52</f>
        <v>224</v>
      </c>
      <c r="H42" s="164"/>
      <c r="I42" s="164"/>
      <c r="J42" s="164">
        <f>'実質公債費比率（分子）の構造'!M$52</f>
        <v>258</v>
      </c>
      <c r="K42" s="164"/>
      <c r="L42" s="164"/>
      <c r="M42" s="164">
        <f>'実質公債費比率（分子）の構造'!N$52</f>
        <v>246</v>
      </c>
      <c r="N42" s="164"/>
      <c r="O42" s="164"/>
      <c r="P42" s="164">
        <f>'実質公債費比率（分子）の構造'!O$52</f>
        <v>231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v>
      </c>
      <c r="C44" s="164"/>
      <c r="D44" s="164"/>
      <c r="E44" s="164">
        <f>'実質公債費比率（分子）の構造'!L$50</f>
        <v>21</v>
      </c>
      <c r="F44" s="164"/>
      <c r="G44" s="164"/>
      <c r="H44" s="164">
        <f>'実質公債費比率（分子）の構造'!M$50</f>
        <v>21</v>
      </c>
      <c r="I44" s="164"/>
      <c r="J44" s="164"/>
      <c r="K44" s="164">
        <f>'実質公債費比率（分子）の構造'!N$50</f>
        <v>21</v>
      </c>
      <c r="L44" s="164"/>
      <c r="M44" s="164"/>
      <c r="N44" s="164">
        <f>'実質公債費比率（分子）の構造'!O$50</f>
        <v>21</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3</v>
      </c>
      <c r="I45" s="164"/>
      <c r="J45" s="164"/>
      <c r="K45" s="164">
        <f>'実質公債費比率（分子）の構造'!N$49</f>
        <v>3</v>
      </c>
      <c r="L45" s="164"/>
      <c r="M45" s="164"/>
      <c r="N45" s="164">
        <f>'実質公債費比率（分子）の構造'!O$49</f>
        <v>4</v>
      </c>
      <c r="O45" s="164"/>
      <c r="P45" s="164"/>
    </row>
    <row r="46" spans="1:16" x14ac:dyDescent="0.15">
      <c r="A46" s="164" t="s">
        <v>64</v>
      </c>
      <c r="B46" s="164">
        <f>'実質公債費比率（分子）の構造'!K$48</f>
        <v>122</v>
      </c>
      <c r="C46" s="164"/>
      <c r="D46" s="164"/>
      <c r="E46" s="164">
        <f>'実質公債費比率（分子）の構造'!L$48</f>
        <v>112</v>
      </c>
      <c r="F46" s="164"/>
      <c r="G46" s="164"/>
      <c r="H46" s="164">
        <f>'実質公債費比率（分子）の構造'!M$48</f>
        <v>123</v>
      </c>
      <c r="I46" s="164"/>
      <c r="J46" s="164"/>
      <c r="K46" s="164">
        <f>'実質公債費比率（分子）の構造'!N$48</f>
        <v>116</v>
      </c>
      <c r="L46" s="164"/>
      <c r="M46" s="164"/>
      <c r="N46" s="164">
        <f>'実質公債費比率（分子）の構造'!O$48</f>
        <v>118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191</v>
      </c>
      <c r="C49" s="164"/>
      <c r="D49" s="164"/>
      <c r="E49" s="164">
        <f>'実質公債費比率（分子）の構造'!L$45</f>
        <v>221</v>
      </c>
      <c r="F49" s="164"/>
      <c r="G49" s="164"/>
      <c r="H49" s="164">
        <f>'実質公債費比率（分子）の構造'!M$45</f>
        <v>224</v>
      </c>
      <c r="I49" s="164"/>
      <c r="J49" s="164"/>
      <c r="K49" s="164">
        <f>'実質公債費比率（分子）の構造'!N$45</f>
        <v>207</v>
      </c>
      <c r="L49" s="164"/>
      <c r="M49" s="164"/>
      <c r="N49" s="164">
        <f>'実質公債費比率（分子）の構造'!O$45</f>
        <v>197</v>
      </c>
      <c r="O49" s="164"/>
      <c r="P49" s="164"/>
    </row>
    <row r="50" spans="1:16" x14ac:dyDescent="0.15">
      <c r="A50" s="164" t="s">
        <v>67</v>
      </c>
      <c r="B50" s="164" t="e">
        <f>NA()</f>
        <v>#N/A</v>
      </c>
      <c r="C50" s="164">
        <f>IF(ISNUMBER('実質公債費比率（分子）の構造'!K$53),'実質公債費比率（分子）の構造'!K$53,NA())</f>
        <v>113</v>
      </c>
      <c r="D50" s="164" t="e">
        <f>NA()</f>
        <v>#N/A</v>
      </c>
      <c r="E50" s="164" t="e">
        <f>NA()</f>
        <v>#N/A</v>
      </c>
      <c r="F50" s="164">
        <f>IF(ISNUMBER('実質公債費比率（分子）の構造'!L$53),'実質公債費比率（分子）の構造'!L$53,NA())</f>
        <v>131</v>
      </c>
      <c r="G50" s="164" t="e">
        <f>NA()</f>
        <v>#N/A</v>
      </c>
      <c r="H50" s="164" t="e">
        <f>NA()</f>
        <v>#N/A</v>
      </c>
      <c r="I50" s="164">
        <f>IF(ISNUMBER('実質公債費比率（分子）の構造'!M$53),'実質公債費比率（分子）の構造'!M$53,NA())</f>
        <v>113</v>
      </c>
      <c r="J50" s="164" t="e">
        <f>NA()</f>
        <v>#N/A</v>
      </c>
      <c r="K50" s="164" t="e">
        <f>NA()</f>
        <v>#N/A</v>
      </c>
      <c r="L50" s="164">
        <f>IF(ISNUMBER('実質公債費比率（分子）の構造'!N$53),'実質公債費比率（分子）の構造'!N$53,NA())</f>
        <v>101</v>
      </c>
      <c r="M50" s="164" t="e">
        <f>NA()</f>
        <v>#N/A</v>
      </c>
      <c r="N50" s="164" t="e">
        <f>NA()</f>
        <v>#N/A</v>
      </c>
      <c r="O50" s="164">
        <f>IF(ISNUMBER('実質公債費比率（分子）の構造'!O$53),'実質公債費比率（分子）の構造'!O$53,NA())</f>
        <v>109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2148</v>
      </c>
      <c r="E56" s="163"/>
      <c r="F56" s="163"/>
      <c r="G56" s="163">
        <f>'将来負担比率（分子）の構造'!J$52</f>
        <v>1900</v>
      </c>
      <c r="H56" s="163"/>
      <c r="I56" s="163"/>
      <c r="J56" s="163">
        <f>'将来負担比率（分子）の構造'!K$52</f>
        <v>2000</v>
      </c>
      <c r="K56" s="163"/>
      <c r="L56" s="163"/>
      <c r="M56" s="163">
        <f>'将来負担比率（分子）の構造'!L$52</f>
        <v>1977</v>
      </c>
      <c r="N56" s="163"/>
      <c r="O56" s="163"/>
      <c r="P56" s="163">
        <f>'将来負担比率（分子）の構造'!M$52</f>
        <v>1914</v>
      </c>
    </row>
    <row r="57" spans="1:16" x14ac:dyDescent="0.15">
      <c r="A57" s="163" t="s">
        <v>42</v>
      </c>
      <c r="B57" s="163"/>
      <c r="C57" s="163"/>
      <c r="D57" s="163">
        <f>'将来負担比率（分子）の構造'!I$51</f>
        <v>32</v>
      </c>
      <c r="E57" s="163"/>
      <c r="F57" s="163"/>
      <c r="G57" s="163">
        <f>'将来負担比率（分子）の構造'!J$51</f>
        <v>27</v>
      </c>
      <c r="H57" s="163"/>
      <c r="I57" s="163"/>
      <c r="J57" s="163">
        <f>'将来負担比率（分子）の構造'!K$51</f>
        <v>35</v>
      </c>
      <c r="K57" s="163"/>
      <c r="L57" s="163"/>
      <c r="M57" s="163">
        <f>'将来負担比率（分子）の構造'!L$51</f>
        <v>28</v>
      </c>
      <c r="N57" s="163"/>
      <c r="O57" s="163"/>
      <c r="P57" s="163">
        <f>'将来負担比率（分子）の構造'!M$51</f>
        <v>19</v>
      </c>
    </row>
    <row r="58" spans="1:16" x14ac:dyDescent="0.15">
      <c r="A58" s="163" t="s">
        <v>41</v>
      </c>
      <c r="B58" s="163"/>
      <c r="C58" s="163"/>
      <c r="D58" s="163">
        <f>'将来負担比率（分子）の構造'!I$50</f>
        <v>1107</v>
      </c>
      <c r="E58" s="163"/>
      <c r="F58" s="163"/>
      <c r="G58" s="163">
        <f>'将来負担比率（分子）の構造'!J$50</f>
        <v>1247</v>
      </c>
      <c r="H58" s="163"/>
      <c r="I58" s="163"/>
      <c r="J58" s="163">
        <f>'将来負担比率（分子）の構造'!K$50</f>
        <v>1380</v>
      </c>
      <c r="K58" s="163"/>
      <c r="L58" s="163"/>
      <c r="M58" s="163">
        <f>'将来負担比率（分子）の構造'!L$50</f>
        <v>1446</v>
      </c>
      <c r="N58" s="163"/>
      <c r="O58" s="163"/>
      <c r="P58" s="163">
        <f>'将来負担比率（分子）の構造'!M$50</f>
        <v>1482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91</v>
      </c>
      <c r="C62" s="163"/>
      <c r="D62" s="163"/>
      <c r="E62" s="163">
        <f>'将来負担比率（分子）の構造'!J$45</f>
        <v>118</v>
      </c>
      <c r="F62" s="163"/>
      <c r="G62" s="163"/>
      <c r="H62" s="163">
        <f>'将来負担比率（分子）の構造'!K$45</f>
        <v>116</v>
      </c>
      <c r="I62" s="163"/>
      <c r="J62" s="163"/>
      <c r="K62" s="163">
        <f>'将来負担比率（分子）の構造'!L$45</f>
        <v>125</v>
      </c>
      <c r="L62" s="163"/>
      <c r="M62" s="163"/>
      <c r="N62" s="163">
        <f>'将来負担比率（分子）の構造'!M$45</f>
        <v>144</v>
      </c>
      <c r="O62" s="163"/>
      <c r="P62" s="163"/>
    </row>
    <row r="63" spans="1:16" x14ac:dyDescent="0.15">
      <c r="A63" s="163" t="s">
        <v>34</v>
      </c>
      <c r="B63" s="163">
        <f>'将来負担比率（分子）の構造'!I$44</f>
        <v>31</v>
      </c>
      <c r="C63" s="163"/>
      <c r="D63" s="163"/>
      <c r="E63" s="163">
        <f>'将来負担比率（分子）の構造'!J$44</f>
        <v>32</v>
      </c>
      <c r="F63" s="163"/>
      <c r="G63" s="163"/>
      <c r="H63" s="163">
        <f>'将来負担比率（分子）の構造'!K$44</f>
        <v>29</v>
      </c>
      <c r="I63" s="163"/>
      <c r="J63" s="163"/>
      <c r="K63" s="163">
        <f>'将来負担比率（分子）の構造'!L$44</f>
        <v>26</v>
      </c>
      <c r="L63" s="163"/>
      <c r="M63" s="163"/>
      <c r="N63" s="163">
        <f>'将来負担比率（分子）の構造'!M$44</f>
        <v>49</v>
      </c>
      <c r="O63" s="163"/>
      <c r="P63" s="163"/>
    </row>
    <row r="64" spans="1:16" x14ac:dyDescent="0.15">
      <c r="A64" s="163" t="s">
        <v>33</v>
      </c>
      <c r="B64" s="163">
        <f>'将来負担比率（分子）の構造'!I$43</f>
        <v>1242</v>
      </c>
      <c r="C64" s="163"/>
      <c r="D64" s="163"/>
      <c r="E64" s="163">
        <f>'将来負担比率（分子）の構造'!J$43</f>
        <v>1147</v>
      </c>
      <c r="F64" s="163"/>
      <c r="G64" s="163"/>
      <c r="H64" s="163">
        <f>'将来負担比率（分子）の構造'!K$43</f>
        <v>1064</v>
      </c>
      <c r="I64" s="163"/>
      <c r="J64" s="163"/>
      <c r="K64" s="163">
        <f>'将来負担比率（分子）の構造'!L$43</f>
        <v>981</v>
      </c>
      <c r="L64" s="163"/>
      <c r="M64" s="163"/>
      <c r="N64" s="163">
        <f>'将来負担比率（分子）の構造'!M$43</f>
        <v>805</v>
      </c>
      <c r="O64" s="163"/>
      <c r="P64" s="163"/>
    </row>
    <row r="65" spans="1:16" x14ac:dyDescent="0.15">
      <c r="A65" s="163" t="s">
        <v>32</v>
      </c>
      <c r="B65" s="163">
        <f>'将来負担比率（分子）の構造'!I$42</f>
        <v>21</v>
      </c>
      <c r="C65" s="163"/>
      <c r="D65" s="163"/>
      <c r="E65" s="163">
        <f>'将来負担比率（分子）の構造'!J$42</f>
        <v>21</v>
      </c>
      <c r="F65" s="163"/>
      <c r="G65" s="163"/>
      <c r="H65" s="163">
        <f>'将来負担比率（分子）の構造'!K$42</f>
        <v>83</v>
      </c>
      <c r="I65" s="163"/>
      <c r="J65" s="163"/>
      <c r="K65" s="163">
        <f>'将来負担比率（分子）の構造'!L$42</f>
        <v>63</v>
      </c>
      <c r="L65" s="163"/>
      <c r="M65" s="163"/>
      <c r="N65" s="163">
        <f>'将来負担比率（分子）の構造'!M$42</f>
        <v>42</v>
      </c>
      <c r="O65" s="163"/>
      <c r="P65" s="163"/>
    </row>
    <row r="66" spans="1:16" x14ac:dyDescent="0.15">
      <c r="A66" s="163" t="s">
        <v>31</v>
      </c>
      <c r="B66" s="163">
        <f>'将来負担比率（分子）の構造'!I$41</f>
        <v>2355</v>
      </c>
      <c r="C66" s="163"/>
      <c r="D66" s="163"/>
      <c r="E66" s="163">
        <f>'将来負担比率（分子）の構造'!J$41</f>
        <v>2088</v>
      </c>
      <c r="F66" s="163"/>
      <c r="G66" s="163"/>
      <c r="H66" s="163">
        <f>'将来負担比率（分子）の構造'!K$41</f>
        <v>2154</v>
      </c>
      <c r="I66" s="163"/>
      <c r="J66" s="163"/>
      <c r="K66" s="163">
        <f>'将来負担比率（分子）の構造'!L$41</f>
        <v>2210</v>
      </c>
      <c r="L66" s="163"/>
      <c r="M66" s="163"/>
      <c r="N66" s="163">
        <f>'将来負担比率（分子）の構造'!M$41</f>
        <v>2315</v>
      </c>
      <c r="O66" s="163"/>
      <c r="P66" s="163"/>
    </row>
    <row r="67" spans="1:16" x14ac:dyDescent="0.15">
      <c r="A67" s="163" t="s">
        <v>71</v>
      </c>
      <c r="B67" s="163" t="e">
        <f>NA()</f>
        <v>#N/A</v>
      </c>
      <c r="C67" s="163">
        <f>IF(ISNUMBER('将来負担比率（分子）の構造'!I$53), IF('将来負担比率（分子）の構造'!I$53 &lt; 0, 0, '将来負担比率（分子）の構造'!I$53), NA())</f>
        <v>454</v>
      </c>
      <c r="D67" s="163" t="e">
        <f>NA()</f>
        <v>#N/A</v>
      </c>
      <c r="E67" s="163" t="e">
        <f>NA()</f>
        <v>#N/A</v>
      </c>
      <c r="F67" s="163">
        <f>IF(ISNUMBER('将来負担比率（分子）の構造'!J$53), IF('将来負担比率（分子）の構造'!J$53 &lt; 0, 0, '将来負担比率（分子）の構造'!J$53), NA())</f>
        <v>233</v>
      </c>
      <c r="G67" s="163" t="e">
        <f>NA()</f>
        <v>#N/A</v>
      </c>
      <c r="H67" s="163" t="e">
        <f>NA()</f>
        <v>#N/A</v>
      </c>
      <c r="I67" s="163">
        <f>IF(ISNUMBER('将来負担比率（分子）の構造'!K$53), IF('将来負担比率（分子）の構造'!K$53 &lt; 0, 0, '将来負担比率（分子）の構造'!K$53), NA())</f>
        <v>31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1160</v>
      </c>
      <c r="C72" s="167">
        <f>基金残高に係る経年分析!G55</f>
        <v>1169</v>
      </c>
      <c r="D72" s="167">
        <f>基金残高に係る経年分析!H55</f>
        <v>1199</v>
      </c>
    </row>
    <row r="73" spans="1:16" x14ac:dyDescent="0.15">
      <c r="A73" s="166" t="s">
        <v>74</v>
      </c>
      <c r="B73" s="167">
        <f>基金残高に係る経年分析!F56</f>
        <v>132</v>
      </c>
      <c r="C73" s="167">
        <f>基金残高に係る経年分析!G56</f>
        <v>162</v>
      </c>
      <c r="D73" s="167">
        <f>基金残高に係る経年分析!H56</f>
        <v>192</v>
      </c>
    </row>
    <row r="74" spans="1:16" x14ac:dyDescent="0.15">
      <c r="A74" s="166" t="s">
        <v>75</v>
      </c>
      <c r="B74" s="167">
        <f>基金残高に係る経年分析!F57</f>
        <v>88</v>
      </c>
      <c r="C74" s="167">
        <f>基金残高に係る経年分析!G57</f>
        <v>114</v>
      </c>
      <c r="D74" s="167">
        <f>基金残高に係る経年分析!H57</f>
        <v>91</v>
      </c>
    </row>
  </sheetData>
  <sheetProtection algorithmName="SHA-512" hashValue="Woolw0VYV6oI+iFRBG66w5zK8a/AboWKWt3uwbbpIIcF7iGAGGHi3U6KW1tt0HKCS0G6qrZyz9pk9pscIndpkA==" saltValue="KZqxdN64X9DU6qQGECn0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146159</v>
      </c>
      <c r="S5" s="613"/>
      <c r="T5" s="613"/>
      <c r="U5" s="613"/>
      <c r="V5" s="613"/>
      <c r="W5" s="613"/>
      <c r="X5" s="613"/>
      <c r="Y5" s="614"/>
      <c r="Z5" s="615">
        <v>5.6</v>
      </c>
      <c r="AA5" s="615"/>
      <c r="AB5" s="615"/>
      <c r="AC5" s="615"/>
      <c r="AD5" s="616">
        <v>146159</v>
      </c>
      <c r="AE5" s="616"/>
      <c r="AF5" s="616"/>
      <c r="AG5" s="616"/>
      <c r="AH5" s="616"/>
      <c r="AI5" s="616"/>
      <c r="AJ5" s="616"/>
      <c r="AK5" s="616"/>
      <c r="AL5" s="617">
        <v>10.5</v>
      </c>
      <c r="AM5" s="618"/>
      <c r="AN5" s="618"/>
      <c r="AO5" s="619"/>
      <c r="AP5" s="609" t="s">
        <v>216</v>
      </c>
      <c r="AQ5" s="610"/>
      <c r="AR5" s="610"/>
      <c r="AS5" s="610"/>
      <c r="AT5" s="610"/>
      <c r="AU5" s="610"/>
      <c r="AV5" s="610"/>
      <c r="AW5" s="610"/>
      <c r="AX5" s="610"/>
      <c r="AY5" s="610"/>
      <c r="AZ5" s="610"/>
      <c r="BA5" s="610"/>
      <c r="BB5" s="610"/>
      <c r="BC5" s="610"/>
      <c r="BD5" s="610"/>
      <c r="BE5" s="610"/>
      <c r="BF5" s="611"/>
      <c r="BG5" s="623">
        <v>145177</v>
      </c>
      <c r="BH5" s="624"/>
      <c r="BI5" s="624"/>
      <c r="BJ5" s="624"/>
      <c r="BK5" s="624"/>
      <c r="BL5" s="624"/>
      <c r="BM5" s="624"/>
      <c r="BN5" s="625"/>
      <c r="BO5" s="626">
        <v>99.3</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21077</v>
      </c>
      <c r="S6" s="624"/>
      <c r="T6" s="624"/>
      <c r="U6" s="624"/>
      <c r="V6" s="624"/>
      <c r="W6" s="624"/>
      <c r="X6" s="624"/>
      <c r="Y6" s="625"/>
      <c r="Z6" s="626">
        <v>0.8</v>
      </c>
      <c r="AA6" s="626"/>
      <c r="AB6" s="626"/>
      <c r="AC6" s="626"/>
      <c r="AD6" s="627">
        <v>21077</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145177</v>
      </c>
      <c r="BH6" s="624"/>
      <c r="BI6" s="624"/>
      <c r="BJ6" s="624"/>
      <c r="BK6" s="624"/>
      <c r="BL6" s="624"/>
      <c r="BM6" s="624"/>
      <c r="BN6" s="625"/>
      <c r="BO6" s="626">
        <v>99.3</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31200</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31200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37</v>
      </c>
      <c r="S7" s="624"/>
      <c r="T7" s="624"/>
      <c r="U7" s="624"/>
      <c r="V7" s="624"/>
      <c r="W7" s="624"/>
      <c r="X7" s="624"/>
      <c r="Y7" s="625"/>
      <c r="Z7" s="626">
        <v>0</v>
      </c>
      <c r="AA7" s="626"/>
      <c r="AB7" s="626"/>
      <c r="AC7" s="626"/>
      <c r="AD7" s="627">
        <v>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31818</v>
      </c>
      <c r="BH7" s="624"/>
      <c r="BI7" s="624"/>
      <c r="BJ7" s="624"/>
      <c r="BK7" s="624"/>
      <c r="BL7" s="624"/>
      <c r="BM7" s="624"/>
      <c r="BN7" s="625"/>
      <c r="BO7" s="626">
        <v>21.8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796025</v>
      </c>
      <c r="CS7" s="624"/>
      <c r="CT7" s="624"/>
      <c r="CU7" s="624"/>
      <c r="CV7" s="624"/>
      <c r="CW7" s="624"/>
      <c r="CX7" s="624"/>
      <c r="CY7" s="625"/>
      <c r="CZ7" s="626">
        <v>31</v>
      </c>
      <c r="DA7" s="626"/>
      <c r="DB7" s="626"/>
      <c r="DC7" s="626"/>
      <c r="DD7" s="632">
        <v>174006</v>
      </c>
      <c r="DE7" s="624"/>
      <c r="DF7" s="624"/>
      <c r="DG7" s="624"/>
      <c r="DH7" s="624"/>
      <c r="DI7" s="624"/>
      <c r="DJ7" s="624"/>
      <c r="DK7" s="624"/>
      <c r="DL7" s="624"/>
      <c r="DM7" s="624"/>
      <c r="DN7" s="624"/>
      <c r="DO7" s="624"/>
      <c r="DP7" s="625"/>
      <c r="DQ7" s="632">
        <v>614673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331</v>
      </c>
      <c r="S8" s="624"/>
      <c r="T8" s="624"/>
      <c r="U8" s="624"/>
      <c r="V8" s="624"/>
      <c r="W8" s="624"/>
      <c r="X8" s="624"/>
      <c r="Y8" s="625"/>
      <c r="Z8" s="626">
        <v>0</v>
      </c>
      <c r="AA8" s="626"/>
      <c r="AB8" s="626"/>
      <c r="AC8" s="626"/>
      <c r="AD8" s="627">
        <v>331</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1664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373546</v>
      </c>
      <c r="CS8" s="624"/>
      <c r="CT8" s="624"/>
      <c r="CU8" s="624"/>
      <c r="CV8" s="624"/>
      <c r="CW8" s="624"/>
      <c r="CX8" s="624"/>
      <c r="CY8" s="625"/>
      <c r="CZ8" s="626">
        <v>14.6</v>
      </c>
      <c r="DA8" s="626"/>
      <c r="DB8" s="626"/>
      <c r="DC8" s="626"/>
      <c r="DD8" s="632" t="s">
        <v>122</v>
      </c>
      <c r="DE8" s="624"/>
      <c r="DF8" s="624"/>
      <c r="DG8" s="624"/>
      <c r="DH8" s="624"/>
      <c r="DI8" s="624"/>
      <c r="DJ8" s="624"/>
      <c r="DK8" s="624"/>
      <c r="DL8" s="624"/>
      <c r="DM8" s="624"/>
      <c r="DN8" s="624"/>
      <c r="DO8" s="624"/>
      <c r="DP8" s="625"/>
      <c r="DQ8" s="632">
        <v>213129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407</v>
      </c>
      <c r="S9" s="624"/>
      <c r="T9" s="624"/>
      <c r="U9" s="624"/>
      <c r="V9" s="624"/>
      <c r="W9" s="624"/>
      <c r="X9" s="624"/>
      <c r="Y9" s="625"/>
      <c r="Z9" s="626">
        <v>0</v>
      </c>
      <c r="AA9" s="626"/>
      <c r="AB9" s="626"/>
      <c r="AC9" s="626"/>
      <c r="AD9" s="627">
        <v>407</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27088</v>
      </c>
      <c r="BH9" s="624"/>
      <c r="BI9" s="624"/>
      <c r="BJ9" s="624"/>
      <c r="BK9" s="624"/>
      <c r="BL9" s="624"/>
      <c r="BM9" s="624"/>
      <c r="BN9" s="625"/>
      <c r="BO9" s="626">
        <v>18.5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188660</v>
      </c>
      <c r="CS9" s="624"/>
      <c r="CT9" s="624"/>
      <c r="CU9" s="624"/>
      <c r="CV9" s="624"/>
      <c r="CW9" s="624"/>
      <c r="CX9" s="624"/>
      <c r="CY9" s="625"/>
      <c r="CZ9" s="626">
        <v>7.4</v>
      </c>
      <c r="DA9" s="626"/>
      <c r="DB9" s="626"/>
      <c r="DC9" s="626"/>
      <c r="DD9" s="632" t="s">
        <v>122</v>
      </c>
      <c r="DE9" s="624"/>
      <c r="DF9" s="624"/>
      <c r="DG9" s="624"/>
      <c r="DH9" s="624"/>
      <c r="DI9" s="624"/>
      <c r="DJ9" s="624"/>
      <c r="DK9" s="624"/>
      <c r="DL9" s="624"/>
      <c r="DM9" s="624"/>
      <c r="DN9" s="624"/>
      <c r="DO9" s="624"/>
      <c r="DP9" s="625"/>
      <c r="DQ9" s="632">
        <v>176080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2510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33530</v>
      </c>
      <c r="S11" s="624"/>
      <c r="T11" s="624"/>
      <c r="U11" s="624"/>
      <c r="V11" s="624"/>
      <c r="W11" s="624"/>
      <c r="X11" s="624"/>
      <c r="Y11" s="625"/>
      <c r="Z11" s="628">
        <v>1.3</v>
      </c>
      <c r="AA11" s="629"/>
      <c r="AB11" s="629"/>
      <c r="AC11" s="635"/>
      <c r="AD11" s="632">
        <v>33530</v>
      </c>
      <c r="AE11" s="624"/>
      <c r="AF11" s="624"/>
      <c r="AG11" s="624"/>
      <c r="AH11" s="624"/>
      <c r="AI11" s="624"/>
      <c r="AJ11" s="624"/>
      <c r="AK11" s="625"/>
      <c r="AL11" s="628">
        <v>2.4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556</v>
      </c>
      <c r="BH11" s="624"/>
      <c r="BI11" s="624"/>
      <c r="BJ11" s="624"/>
      <c r="BK11" s="624"/>
      <c r="BL11" s="624"/>
      <c r="BM11" s="624"/>
      <c r="BN11" s="625"/>
      <c r="BO11" s="626">
        <v>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195963</v>
      </c>
      <c r="CS11" s="624"/>
      <c r="CT11" s="624"/>
      <c r="CU11" s="624"/>
      <c r="CV11" s="624"/>
      <c r="CW11" s="624"/>
      <c r="CX11" s="624"/>
      <c r="CY11" s="625"/>
      <c r="CZ11" s="626">
        <v>7.6</v>
      </c>
      <c r="DA11" s="626"/>
      <c r="DB11" s="626"/>
      <c r="DC11" s="626"/>
      <c r="DD11" s="632">
        <v>56964</v>
      </c>
      <c r="DE11" s="624"/>
      <c r="DF11" s="624"/>
      <c r="DG11" s="624"/>
      <c r="DH11" s="624"/>
      <c r="DI11" s="624"/>
      <c r="DJ11" s="624"/>
      <c r="DK11" s="624"/>
      <c r="DL11" s="624"/>
      <c r="DM11" s="624"/>
      <c r="DN11" s="624"/>
      <c r="DO11" s="624"/>
      <c r="DP11" s="625"/>
      <c r="DQ11" s="632">
        <v>126740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106553</v>
      </c>
      <c r="BH12" s="624"/>
      <c r="BI12" s="624"/>
      <c r="BJ12" s="624"/>
      <c r="BK12" s="624"/>
      <c r="BL12" s="624"/>
      <c r="BM12" s="624"/>
      <c r="BN12" s="625"/>
      <c r="BO12" s="626">
        <v>72.900000000000006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247128</v>
      </c>
      <c r="CS12" s="624"/>
      <c r="CT12" s="624"/>
      <c r="CU12" s="624"/>
      <c r="CV12" s="624"/>
      <c r="CW12" s="624"/>
      <c r="CX12" s="624"/>
      <c r="CY12" s="625"/>
      <c r="CZ12" s="626">
        <v>9.6</v>
      </c>
      <c r="DA12" s="626"/>
      <c r="DB12" s="626"/>
      <c r="DC12" s="626"/>
      <c r="DD12" s="632">
        <v>79924</v>
      </c>
      <c r="DE12" s="624"/>
      <c r="DF12" s="624"/>
      <c r="DG12" s="624"/>
      <c r="DH12" s="624"/>
      <c r="DI12" s="624"/>
      <c r="DJ12" s="624"/>
      <c r="DK12" s="624"/>
      <c r="DL12" s="624"/>
      <c r="DM12" s="624"/>
      <c r="DN12" s="624"/>
      <c r="DO12" s="624"/>
      <c r="DP12" s="625"/>
      <c r="DQ12" s="632">
        <v>210806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67189</v>
      </c>
      <c r="BH13" s="624"/>
      <c r="BI13" s="624"/>
      <c r="BJ13" s="624"/>
      <c r="BK13" s="624"/>
      <c r="BL13" s="624"/>
      <c r="BM13" s="624"/>
      <c r="BN13" s="625"/>
      <c r="BO13" s="626">
        <v>46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184536</v>
      </c>
      <c r="CS13" s="624"/>
      <c r="CT13" s="624"/>
      <c r="CU13" s="624"/>
      <c r="CV13" s="624"/>
      <c r="CW13" s="624"/>
      <c r="CX13" s="624"/>
      <c r="CY13" s="625"/>
      <c r="CZ13" s="626">
        <v>7.2</v>
      </c>
      <c r="DA13" s="626"/>
      <c r="DB13" s="626"/>
      <c r="DC13" s="626"/>
      <c r="DD13" s="632">
        <v>104958</v>
      </c>
      <c r="DE13" s="624"/>
      <c r="DF13" s="624"/>
      <c r="DG13" s="624"/>
      <c r="DH13" s="624"/>
      <c r="DI13" s="624"/>
      <c r="DJ13" s="624"/>
      <c r="DK13" s="624"/>
      <c r="DL13" s="624"/>
      <c r="DM13" s="624"/>
      <c r="DN13" s="624"/>
      <c r="DO13" s="624"/>
      <c r="DP13" s="625"/>
      <c r="DQ13" s="632">
        <v>104834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5650</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174419</v>
      </c>
      <c r="CS14" s="624"/>
      <c r="CT14" s="624"/>
      <c r="CU14" s="624"/>
      <c r="CV14" s="624"/>
      <c r="CW14" s="624"/>
      <c r="CX14" s="624"/>
      <c r="CY14" s="625"/>
      <c r="CZ14" s="626">
        <v>6.8</v>
      </c>
      <c r="DA14" s="626"/>
      <c r="DB14" s="626"/>
      <c r="DC14" s="626"/>
      <c r="DD14" s="632">
        <v>94312</v>
      </c>
      <c r="DE14" s="624"/>
      <c r="DF14" s="624"/>
      <c r="DG14" s="624"/>
      <c r="DH14" s="624"/>
      <c r="DI14" s="624"/>
      <c r="DJ14" s="624"/>
      <c r="DK14" s="624"/>
      <c r="DL14" s="624"/>
      <c r="DM14" s="624"/>
      <c r="DN14" s="624"/>
      <c r="DO14" s="624"/>
      <c r="DP14" s="625"/>
      <c r="DQ14" s="632">
        <v>84319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1702</v>
      </c>
      <c r="S15" s="624"/>
      <c r="T15" s="624"/>
      <c r="U15" s="624"/>
      <c r="V15" s="624"/>
      <c r="W15" s="624"/>
      <c r="X15" s="624"/>
      <c r="Y15" s="625"/>
      <c r="Z15" s="626">
        <v>0.1</v>
      </c>
      <c r="AA15" s="626"/>
      <c r="AB15" s="626"/>
      <c r="AC15" s="626"/>
      <c r="AD15" s="627">
        <v>1702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1156</v>
      </c>
      <c r="BH15" s="624"/>
      <c r="BI15" s="624"/>
      <c r="BJ15" s="624"/>
      <c r="BK15" s="624"/>
      <c r="BL15" s="624"/>
      <c r="BM15" s="624"/>
      <c r="BN15" s="625"/>
      <c r="BO15" s="626">
        <v>0.8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175428</v>
      </c>
      <c r="CS15" s="624"/>
      <c r="CT15" s="624"/>
      <c r="CU15" s="624"/>
      <c r="CV15" s="624"/>
      <c r="CW15" s="624"/>
      <c r="CX15" s="624"/>
      <c r="CY15" s="625"/>
      <c r="CZ15" s="626">
        <v>6.8</v>
      </c>
      <c r="DA15" s="626"/>
      <c r="DB15" s="626"/>
      <c r="DC15" s="626"/>
      <c r="DD15" s="632">
        <v>62975</v>
      </c>
      <c r="DE15" s="624"/>
      <c r="DF15" s="624"/>
      <c r="DG15" s="624"/>
      <c r="DH15" s="624"/>
      <c r="DI15" s="624"/>
      <c r="DJ15" s="624"/>
      <c r="DK15" s="624"/>
      <c r="DL15" s="624"/>
      <c r="DM15" s="624"/>
      <c r="DN15" s="624"/>
      <c r="DO15" s="624"/>
      <c r="DP15" s="625"/>
      <c r="DQ15" s="632">
        <v>113752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1971</v>
      </c>
      <c r="S16" s="624"/>
      <c r="T16" s="624"/>
      <c r="U16" s="624"/>
      <c r="V16" s="624"/>
      <c r="W16" s="624"/>
      <c r="X16" s="624"/>
      <c r="Y16" s="625"/>
      <c r="Z16" s="626">
        <v>0.1</v>
      </c>
      <c r="AA16" s="626"/>
      <c r="AB16" s="626"/>
      <c r="AC16" s="626"/>
      <c r="AD16" s="627">
        <v>1971</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5179</v>
      </c>
      <c r="S17" s="624"/>
      <c r="T17" s="624"/>
      <c r="U17" s="624"/>
      <c r="V17" s="624"/>
      <c r="W17" s="624"/>
      <c r="X17" s="624"/>
      <c r="Y17" s="625"/>
      <c r="Z17" s="626">
        <v>0.2</v>
      </c>
      <c r="AA17" s="626"/>
      <c r="AB17" s="626"/>
      <c r="AC17" s="626"/>
      <c r="AD17" s="627">
        <v>5179</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197336</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190557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950</v>
      </c>
      <c r="S18" s="624"/>
      <c r="T18" s="624"/>
      <c r="U18" s="624"/>
      <c r="V18" s="624"/>
      <c r="W18" s="624"/>
      <c r="X18" s="624"/>
      <c r="Y18" s="625"/>
      <c r="Z18" s="626">
        <v>0</v>
      </c>
      <c r="AA18" s="626"/>
      <c r="AB18" s="626"/>
      <c r="AC18" s="626"/>
      <c r="AD18" s="627">
        <v>950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4229</v>
      </c>
      <c r="S19" s="624"/>
      <c r="T19" s="624"/>
      <c r="U19" s="624"/>
      <c r="V19" s="624"/>
      <c r="W19" s="624"/>
      <c r="X19" s="624"/>
      <c r="Y19" s="625"/>
      <c r="Z19" s="626">
        <v>0.2</v>
      </c>
      <c r="AA19" s="626"/>
      <c r="AB19" s="626"/>
      <c r="AC19" s="626"/>
      <c r="AD19" s="627">
        <v>4229</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982</v>
      </c>
      <c r="BH19" s="624"/>
      <c r="BI19" s="624"/>
      <c r="BJ19" s="624"/>
      <c r="BK19" s="624"/>
      <c r="BL19" s="624"/>
      <c r="BM19" s="624"/>
      <c r="BN19" s="625"/>
      <c r="BO19" s="626">
        <v>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982</v>
      </c>
      <c r="BH20" s="624"/>
      <c r="BI20" s="624"/>
      <c r="BJ20" s="624"/>
      <c r="BK20" s="624"/>
      <c r="BL20" s="624"/>
      <c r="BM20" s="624"/>
      <c r="BN20" s="625"/>
      <c r="BO20" s="626">
        <v>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2564291</v>
      </c>
      <c r="CS20" s="624"/>
      <c r="CT20" s="624"/>
      <c r="CU20" s="624"/>
      <c r="CV20" s="624"/>
      <c r="CW20" s="624"/>
      <c r="CX20" s="624"/>
      <c r="CY20" s="625"/>
      <c r="CZ20" s="626">
        <v>100</v>
      </c>
      <c r="DA20" s="626"/>
      <c r="DB20" s="626"/>
      <c r="DC20" s="626"/>
      <c r="DD20" s="632">
        <v>573139</v>
      </c>
      <c r="DE20" s="624"/>
      <c r="DF20" s="624"/>
      <c r="DG20" s="624"/>
      <c r="DH20" s="624"/>
      <c r="DI20" s="624"/>
      <c r="DJ20" s="624"/>
      <c r="DK20" s="624"/>
      <c r="DL20" s="624"/>
      <c r="DM20" s="624"/>
      <c r="DN20" s="624"/>
      <c r="DO20" s="624"/>
      <c r="DP20" s="625"/>
      <c r="DQ20" s="632">
        <v>1866140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1360772</v>
      </c>
      <c r="S21" s="624"/>
      <c r="T21" s="624"/>
      <c r="U21" s="624"/>
      <c r="V21" s="624"/>
      <c r="W21" s="624"/>
      <c r="X21" s="624"/>
      <c r="Y21" s="625"/>
      <c r="Z21" s="626">
        <v>52.6</v>
      </c>
      <c r="AA21" s="626"/>
      <c r="AB21" s="626"/>
      <c r="AC21" s="626"/>
      <c r="AD21" s="627">
        <v>1183332</v>
      </c>
      <c r="AE21" s="627"/>
      <c r="AF21" s="627"/>
      <c r="AG21" s="627"/>
      <c r="AH21" s="627"/>
      <c r="AI21" s="627"/>
      <c r="AJ21" s="627"/>
      <c r="AK21" s="627"/>
      <c r="AL21" s="628">
        <v>84.7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982</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1183332</v>
      </c>
      <c r="S22" s="624"/>
      <c r="T22" s="624"/>
      <c r="U22" s="624"/>
      <c r="V22" s="624"/>
      <c r="W22" s="624"/>
      <c r="X22" s="624"/>
      <c r="Y22" s="625"/>
      <c r="Z22" s="626">
        <v>45.7</v>
      </c>
      <c r="AA22" s="626"/>
      <c r="AB22" s="626"/>
      <c r="AC22" s="626"/>
      <c r="AD22" s="627">
        <v>1183332</v>
      </c>
      <c r="AE22" s="627"/>
      <c r="AF22" s="627"/>
      <c r="AG22" s="627"/>
      <c r="AH22" s="627"/>
      <c r="AI22" s="627"/>
      <c r="AJ22" s="627"/>
      <c r="AK22" s="627"/>
      <c r="AL22" s="628">
        <v>84.7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177439</v>
      </c>
      <c r="S23" s="624"/>
      <c r="T23" s="624"/>
      <c r="U23" s="624"/>
      <c r="V23" s="624"/>
      <c r="W23" s="624"/>
      <c r="X23" s="624"/>
      <c r="Y23" s="625"/>
      <c r="Z23" s="626">
        <v>6.9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736477</v>
      </c>
      <c r="CS24" s="613"/>
      <c r="CT24" s="613"/>
      <c r="CU24" s="613"/>
      <c r="CV24" s="613"/>
      <c r="CW24" s="613"/>
      <c r="CX24" s="613"/>
      <c r="CY24" s="614"/>
      <c r="CZ24" s="617">
        <v>28.7</v>
      </c>
      <c r="DA24" s="618"/>
      <c r="DB24" s="618"/>
      <c r="DC24" s="634"/>
      <c r="DD24" s="655">
        <v>586643</v>
      </c>
      <c r="DE24" s="613"/>
      <c r="DF24" s="613"/>
      <c r="DG24" s="613"/>
      <c r="DH24" s="613"/>
      <c r="DI24" s="613"/>
      <c r="DJ24" s="613"/>
      <c r="DK24" s="614"/>
      <c r="DL24" s="655">
        <v>564418</v>
      </c>
      <c r="DM24" s="613"/>
      <c r="DN24" s="613"/>
      <c r="DO24" s="613"/>
      <c r="DP24" s="613"/>
      <c r="DQ24" s="613"/>
      <c r="DR24" s="613"/>
      <c r="DS24" s="613"/>
      <c r="DT24" s="613"/>
      <c r="DU24" s="613"/>
      <c r="DV24" s="614"/>
      <c r="DW24" s="617">
        <v>40.299999999999997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1571165</v>
      </c>
      <c r="S25" s="624"/>
      <c r="T25" s="624"/>
      <c r="U25" s="624"/>
      <c r="V25" s="624"/>
      <c r="W25" s="624"/>
      <c r="X25" s="624"/>
      <c r="Y25" s="625"/>
      <c r="Z25" s="626">
        <v>60.7</v>
      </c>
      <c r="AA25" s="626"/>
      <c r="AB25" s="626"/>
      <c r="AC25" s="626"/>
      <c r="AD25" s="627">
        <v>1393725</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333636</v>
      </c>
      <c r="CS25" s="656"/>
      <c r="CT25" s="656"/>
      <c r="CU25" s="656"/>
      <c r="CV25" s="656"/>
      <c r="CW25" s="656"/>
      <c r="CX25" s="656"/>
      <c r="CY25" s="657"/>
      <c r="CZ25" s="628">
        <v>13</v>
      </c>
      <c r="DA25" s="653"/>
      <c r="DB25" s="653"/>
      <c r="DC25" s="658"/>
      <c r="DD25" s="632">
        <v>324869</v>
      </c>
      <c r="DE25" s="656"/>
      <c r="DF25" s="656"/>
      <c r="DG25" s="656"/>
      <c r="DH25" s="656"/>
      <c r="DI25" s="656"/>
      <c r="DJ25" s="656"/>
      <c r="DK25" s="657"/>
      <c r="DL25" s="632">
        <v>306935</v>
      </c>
      <c r="DM25" s="656"/>
      <c r="DN25" s="656"/>
      <c r="DO25" s="656"/>
      <c r="DP25" s="656"/>
      <c r="DQ25" s="656"/>
      <c r="DR25" s="656"/>
      <c r="DS25" s="656"/>
      <c r="DT25" s="656"/>
      <c r="DU25" s="656"/>
      <c r="DV25" s="657"/>
      <c r="DW25" s="628">
        <v>21.9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189422</v>
      </c>
      <c r="CS26" s="624"/>
      <c r="CT26" s="624"/>
      <c r="CU26" s="624"/>
      <c r="CV26" s="624"/>
      <c r="CW26" s="624"/>
      <c r="CX26" s="624"/>
      <c r="CY26" s="625"/>
      <c r="CZ26" s="628">
        <v>7.4</v>
      </c>
      <c r="DA26" s="653"/>
      <c r="DB26" s="653"/>
      <c r="DC26" s="658"/>
      <c r="DD26" s="632">
        <v>186773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6032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146159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205505</v>
      </c>
      <c r="CS27" s="656"/>
      <c r="CT27" s="656"/>
      <c r="CU27" s="656"/>
      <c r="CV27" s="656"/>
      <c r="CW27" s="656"/>
      <c r="CX27" s="656"/>
      <c r="CY27" s="657"/>
      <c r="CZ27" s="628">
        <v>8</v>
      </c>
      <c r="DA27" s="653"/>
      <c r="DB27" s="653"/>
      <c r="DC27" s="658"/>
      <c r="DD27" s="632">
        <v>71217</v>
      </c>
      <c r="DE27" s="656"/>
      <c r="DF27" s="656"/>
      <c r="DG27" s="656"/>
      <c r="DH27" s="656"/>
      <c r="DI27" s="656"/>
      <c r="DJ27" s="656"/>
      <c r="DK27" s="657"/>
      <c r="DL27" s="632">
        <v>66926</v>
      </c>
      <c r="DM27" s="656"/>
      <c r="DN27" s="656"/>
      <c r="DO27" s="656"/>
      <c r="DP27" s="656"/>
      <c r="DQ27" s="656"/>
      <c r="DR27" s="656"/>
      <c r="DS27" s="656"/>
      <c r="DT27" s="656"/>
      <c r="DU27" s="656"/>
      <c r="DV27" s="657"/>
      <c r="DW27" s="628">
        <v>4.8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23739</v>
      </c>
      <c r="S28" s="624"/>
      <c r="T28" s="624"/>
      <c r="U28" s="624"/>
      <c r="V28" s="624"/>
      <c r="W28" s="624"/>
      <c r="X28" s="624"/>
      <c r="Y28" s="625"/>
      <c r="Z28" s="626">
        <v>0.9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197336</v>
      </c>
      <c r="CS28" s="624"/>
      <c r="CT28" s="624"/>
      <c r="CU28" s="624"/>
      <c r="CV28" s="624"/>
      <c r="CW28" s="624"/>
      <c r="CX28" s="624"/>
      <c r="CY28" s="625"/>
      <c r="CZ28" s="628">
        <v>7.7</v>
      </c>
      <c r="DA28" s="653"/>
      <c r="DB28" s="653"/>
      <c r="DC28" s="658"/>
      <c r="DD28" s="632">
        <v>190557</v>
      </c>
      <c r="DE28" s="624"/>
      <c r="DF28" s="624"/>
      <c r="DG28" s="624"/>
      <c r="DH28" s="624"/>
      <c r="DI28" s="624"/>
      <c r="DJ28" s="624"/>
      <c r="DK28" s="625"/>
      <c r="DL28" s="632">
        <v>190557</v>
      </c>
      <c r="DM28" s="624"/>
      <c r="DN28" s="624"/>
      <c r="DO28" s="624"/>
      <c r="DP28" s="624"/>
      <c r="DQ28" s="624"/>
      <c r="DR28" s="624"/>
      <c r="DS28" s="624"/>
      <c r="DT28" s="624"/>
      <c r="DU28" s="624"/>
      <c r="DV28" s="625"/>
      <c r="DW28" s="628">
        <v>13.6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197336</v>
      </c>
      <c r="CS29" s="656"/>
      <c r="CT29" s="656"/>
      <c r="CU29" s="656"/>
      <c r="CV29" s="656"/>
      <c r="CW29" s="656"/>
      <c r="CX29" s="656"/>
      <c r="CY29" s="657"/>
      <c r="CZ29" s="628">
        <v>7.7</v>
      </c>
      <c r="DA29" s="653"/>
      <c r="DB29" s="653"/>
      <c r="DC29" s="658"/>
      <c r="DD29" s="632">
        <v>190557</v>
      </c>
      <c r="DE29" s="656"/>
      <c r="DF29" s="656"/>
      <c r="DG29" s="656"/>
      <c r="DH29" s="656"/>
      <c r="DI29" s="656"/>
      <c r="DJ29" s="656"/>
      <c r="DK29" s="657"/>
      <c r="DL29" s="632">
        <v>190557</v>
      </c>
      <c r="DM29" s="656"/>
      <c r="DN29" s="656"/>
      <c r="DO29" s="656"/>
      <c r="DP29" s="656"/>
      <c r="DQ29" s="656"/>
      <c r="DR29" s="656"/>
      <c r="DS29" s="656"/>
      <c r="DT29" s="656"/>
      <c r="DU29" s="656"/>
      <c r="DV29" s="657"/>
      <c r="DW29" s="628">
        <v>13.6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164102</v>
      </c>
      <c r="S30" s="624"/>
      <c r="T30" s="624"/>
      <c r="U30" s="624"/>
      <c r="V30" s="624"/>
      <c r="W30" s="624"/>
      <c r="X30" s="624"/>
      <c r="Y30" s="625"/>
      <c r="Z30" s="626">
        <v>6.3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192351</v>
      </c>
      <c r="CS30" s="624"/>
      <c r="CT30" s="624"/>
      <c r="CU30" s="624"/>
      <c r="CV30" s="624"/>
      <c r="CW30" s="624"/>
      <c r="CX30" s="624"/>
      <c r="CY30" s="625"/>
      <c r="CZ30" s="628">
        <v>7.5</v>
      </c>
      <c r="DA30" s="653"/>
      <c r="DB30" s="653"/>
      <c r="DC30" s="658"/>
      <c r="DD30" s="632">
        <v>185572</v>
      </c>
      <c r="DE30" s="624"/>
      <c r="DF30" s="624"/>
      <c r="DG30" s="624"/>
      <c r="DH30" s="624"/>
      <c r="DI30" s="624"/>
      <c r="DJ30" s="624"/>
      <c r="DK30" s="625"/>
      <c r="DL30" s="632">
        <v>185572</v>
      </c>
      <c r="DM30" s="624"/>
      <c r="DN30" s="624"/>
      <c r="DO30" s="624"/>
      <c r="DP30" s="624"/>
      <c r="DQ30" s="624"/>
      <c r="DR30" s="624"/>
      <c r="DS30" s="624"/>
      <c r="DT30" s="624"/>
      <c r="DU30" s="624"/>
      <c r="DV30" s="625"/>
      <c r="DW30" s="628">
        <v>13.3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1608</v>
      </c>
      <c r="S31" s="624"/>
      <c r="T31" s="624"/>
      <c r="U31" s="624"/>
      <c r="V31" s="624"/>
      <c r="W31" s="624"/>
      <c r="X31" s="624"/>
      <c r="Y31" s="625"/>
      <c r="Z31" s="626">
        <v>0.1</v>
      </c>
      <c r="AA31" s="626"/>
      <c r="AB31" s="626"/>
      <c r="AC31" s="626"/>
      <c r="AD31" s="627">
        <v>1608</v>
      </c>
      <c r="AE31" s="627"/>
      <c r="AF31" s="627"/>
      <c r="AG31" s="627"/>
      <c r="AH31" s="627"/>
      <c r="AI31" s="627"/>
      <c r="AJ31" s="627"/>
      <c r="AK31" s="627"/>
      <c r="AL31" s="628">
        <v>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97.8</v>
      </c>
      <c r="BN31" s="667"/>
      <c r="BO31" s="667"/>
      <c r="BP31" s="667"/>
      <c r="BQ31" s="668"/>
      <c r="BR31" s="670">
        <v>99.5</v>
      </c>
      <c r="BS31" s="667"/>
      <c r="BT31" s="667"/>
      <c r="BU31" s="667"/>
      <c r="BV31" s="667"/>
      <c r="BW31" s="667"/>
      <c r="BX31" s="618">
        <v>97.5</v>
      </c>
      <c r="BY31" s="667"/>
      <c r="BZ31" s="667"/>
      <c r="CA31" s="667"/>
      <c r="CB31" s="668"/>
      <c r="CD31" s="663"/>
      <c r="CE31" s="664"/>
      <c r="CF31" s="620" t="s">
        <v>300</v>
      </c>
      <c r="CG31" s="621"/>
      <c r="CH31" s="621"/>
      <c r="CI31" s="621"/>
      <c r="CJ31" s="621"/>
      <c r="CK31" s="621"/>
      <c r="CL31" s="621"/>
      <c r="CM31" s="621"/>
      <c r="CN31" s="621"/>
      <c r="CO31" s="621"/>
      <c r="CP31" s="621"/>
      <c r="CQ31" s="622"/>
      <c r="CR31" s="623">
        <v>4985</v>
      </c>
      <c r="CS31" s="656"/>
      <c r="CT31" s="656"/>
      <c r="CU31" s="656"/>
      <c r="CV31" s="656"/>
      <c r="CW31" s="656"/>
      <c r="CX31" s="656"/>
      <c r="CY31" s="657"/>
      <c r="CZ31" s="628">
        <v>0.2</v>
      </c>
      <c r="DA31" s="653"/>
      <c r="DB31" s="653"/>
      <c r="DC31" s="658"/>
      <c r="DD31" s="632">
        <v>4985</v>
      </c>
      <c r="DE31" s="656"/>
      <c r="DF31" s="656"/>
      <c r="DG31" s="656"/>
      <c r="DH31" s="656"/>
      <c r="DI31" s="656"/>
      <c r="DJ31" s="656"/>
      <c r="DK31" s="657"/>
      <c r="DL31" s="632">
        <v>4985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116986</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98.3</v>
      </c>
      <c r="BN32" s="656"/>
      <c r="BO32" s="656"/>
      <c r="BP32" s="656"/>
      <c r="BQ32" s="669"/>
      <c r="BR32" s="680">
        <v>99.4</v>
      </c>
      <c r="BS32" s="656"/>
      <c r="BT32" s="656"/>
      <c r="BU32" s="656"/>
      <c r="BV32" s="656"/>
      <c r="BW32" s="656"/>
      <c r="BX32" s="629">
        <v>97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4451</v>
      </c>
      <c r="S33" s="624"/>
      <c r="T33" s="624"/>
      <c r="U33" s="624"/>
      <c r="V33" s="624"/>
      <c r="W33" s="624"/>
      <c r="X33" s="624"/>
      <c r="Y33" s="625"/>
      <c r="Z33" s="626">
        <v>0.2</v>
      </c>
      <c r="AA33" s="626"/>
      <c r="AB33" s="626"/>
      <c r="AC33" s="626"/>
      <c r="AD33" s="627">
        <v>989</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99.2</v>
      </c>
      <c r="BH33" s="682"/>
      <c r="BI33" s="682"/>
      <c r="BJ33" s="682"/>
      <c r="BK33" s="682"/>
      <c r="BL33" s="682"/>
      <c r="BM33" s="683">
        <v>96.4</v>
      </c>
      <c r="BN33" s="682"/>
      <c r="BO33" s="682"/>
      <c r="BP33" s="682"/>
      <c r="BQ33" s="684"/>
      <c r="BR33" s="681">
        <v>99.4</v>
      </c>
      <c r="BS33" s="682"/>
      <c r="BT33" s="682"/>
      <c r="BU33" s="682"/>
      <c r="BV33" s="682"/>
      <c r="BW33" s="682"/>
      <c r="BX33" s="683">
        <v>96.5</v>
      </c>
      <c r="BY33" s="682"/>
      <c r="BZ33" s="682"/>
      <c r="CA33" s="682"/>
      <c r="CB33" s="684"/>
      <c r="CD33" s="620" t="s">
        <v>307</v>
      </c>
      <c r="CE33" s="621"/>
      <c r="CF33" s="621"/>
      <c r="CG33" s="621"/>
      <c r="CH33" s="621"/>
      <c r="CI33" s="621"/>
      <c r="CJ33" s="621"/>
      <c r="CK33" s="621"/>
      <c r="CL33" s="621"/>
      <c r="CM33" s="621"/>
      <c r="CN33" s="621"/>
      <c r="CO33" s="621"/>
      <c r="CP33" s="621"/>
      <c r="CQ33" s="622"/>
      <c r="CR33" s="623">
        <v>1254675</v>
      </c>
      <c r="CS33" s="656"/>
      <c r="CT33" s="656"/>
      <c r="CU33" s="656"/>
      <c r="CV33" s="656"/>
      <c r="CW33" s="656"/>
      <c r="CX33" s="656"/>
      <c r="CY33" s="657"/>
      <c r="CZ33" s="628">
        <v>48.9</v>
      </c>
      <c r="DA33" s="653"/>
      <c r="DB33" s="653"/>
      <c r="DC33" s="658"/>
      <c r="DD33" s="632">
        <v>1048853</v>
      </c>
      <c r="DE33" s="656"/>
      <c r="DF33" s="656"/>
      <c r="DG33" s="656"/>
      <c r="DH33" s="656"/>
      <c r="DI33" s="656"/>
      <c r="DJ33" s="656"/>
      <c r="DK33" s="657"/>
      <c r="DL33" s="632">
        <v>629967</v>
      </c>
      <c r="DM33" s="656"/>
      <c r="DN33" s="656"/>
      <c r="DO33" s="656"/>
      <c r="DP33" s="656"/>
      <c r="DQ33" s="656"/>
      <c r="DR33" s="656"/>
      <c r="DS33" s="656"/>
      <c r="DT33" s="656"/>
      <c r="DU33" s="656"/>
      <c r="DV33" s="657"/>
      <c r="DW33" s="628">
        <v>45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28260</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450612</v>
      </c>
      <c r="CS34" s="624"/>
      <c r="CT34" s="624"/>
      <c r="CU34" s="624"/>
      <c r="CV34" s="624"/>
      <c r="CW34" s="624"/>
      <c r="CX34" s="624"/>
      <c r="CY34" s="625"/>
      <c r="CZ34" s="628">
        <v>17.600000000000001</v>
      </c>
      <c r="DA34" s="653"/>
      <c r="DB34" s="653"/>
      <c r="DC34" s="658"/>
      <c r="DD34" s="632">
        <v>341960</v>
      </c>
      <c r="DE34" s="624"/>
      <c r="DF34" s="624"/>
      <c r="DG34" s="624"/>
      <c r="DH34" s="624"/>
      <c r="DI34" s="624"/>
      <c r="DJ34" s="624"/>
      <c r="DK34" s="625"/>
      <c r="DL34" s="632">
        <v>261803</v>
      </c>
      <c r="DM34" s="624"/>
      <c r="DN34" s="624"/>
      <c r="DO34" s="624"/>
      <c r="DP34" s="624"/>
      <c r="DQ34" s="624"/>
      <c r="DR34" s="624"/>
      <c r="DS34" s="624"/>
      <c r="DT34" s="624"/>
      <c r="DU34" s="624"/>
      <c r="DV34" s="625"/>
      <c r="DW34" s="628">
        <v>18.7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246685</v>
      </c>
      <c r="S35" s="624"/>
      <c r="T35" s="624"/>
      <c r="U35" s="624"/>
      <c r="V35" s="624"/>
      <c r="W35" s="624"/>
      <c r="X35" s="624"/>
      <c r="Y35" s="625"/>
      <c r="Z35" s="626">
        <v>9.5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59243</v>
      </c>
      <c r="CS35" s="656"/>
      <c r="CT35" s="656"/>
      <c r="CU35" s="656"/>
      <c r="CV35" s="656"/>
      <c r="CW35" s="656"/>
      <c r="CX35" s="656"/>
      <c r="CY35" s="657"/>
      <c r="CZ35" s="628">
        <v>2.2999999999999998</v>
      </c>
      <c r="DA35" s="653"/>
      <c r="DB35" s="653"/>
      <c r="DC35" s="658"/>
      <c r="DD35" s="632">
        <v>57994</v>
      </c>
      <c r="DE35" s="656"/>
      <c r="DF35" s="656"/>
      <c r="DG35" s="656"/>
      <c r="DH35" s="656"/>
      <c r="DI35" s="656"/>
      <c r="DJ35" s="656"/>
      <c r="DK35" s="657"/>
      <c r="DL35" s="632">
        <v>55544</v>
      </c>
      <c r="DM35" s="656"/>
      <c r="DN35" s="656"/>
      <c r="DO35" s="656"/>
      <c r="DP35" s="656"/>
      <c r="DQ35" s="656"/>
      <c r="DR35" s="656"/>
      <c r="DS35" s="656"/>
      <c r="DT35" s="656"/>
      <c r="DU35" s="656"/>
      <c r="DV35" s="657"/>
      <c r="DW35" s="628">
        <v>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56483</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277234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1340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389815</v>
      </c>
      <c r="CS36" s="624"/>
      <c r="CT36" s="624"/>
      <c r="CU36" s="624"/>
      <c r="CV36" s="624"/>
      <c r="CW36" s="624"/>
      <c r="CX36" s="624"/>
      <c r="CY36" s="625"/>
      <c r="CZ36" s="628">
        <v>15.2</v>
      </c>
      <c r="DA36" s="653"/>
      <c r="DB36" s="653"/>
      <c r="DC36" s="658"/>
      <c r="DD36" s="632">
        <v>352942</v>
      </c>
      <c r="DE36" s="624"/>
      <c r="DF36" s="624"/>
      <c r="DG36" s="624"/>
      <c r="DH36" s="624"/>
      <c r="DI36" s="624"/>
      <c r="DJ36" s="624"/>
      <c r="DK36" s="625"/>
      <c r="DL36" s="632">
        <v>215463</v>
      </c>
      <c r="DM36" s="624"/>
      <c r="DN36" s="624"/>
      <c r="DO36" s="624"/>
      <c r="DP36" s="624"/>
      <c r="DQ36" s="624"/>
      <c r="DR36" s="624"/>
      <c r="DS36" s="624"/>
      <c r="DT36" s="624"/>
      <c r="DU36" s="624"/>
      <c r="DV36" s="625"/>
      <c r="DW36" s="628">
        <v>15.4</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70745</v>
      </c>
      <c r="S37" s="624"/>
      <c r="T37" s="624"/>
      <c r="U37" s="624"/>
      <c r="V37" s="624"/>
      <c r="W37" s="624"/>
      <c r="X37" s="624"/>
      <c r="Y37" s="625"/>
      <c r="Z37" s="626">
        <v>2.7</v>
      </c>
      <c r="AA37" s="626"/>
      <c r="AB37" s="626"/>
      <c r="AC37" s="626"/>
      <c r="AD37" s="627">
        <v>1511</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120085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-1560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81890</v>
      </c>
      <c r="CS37" s="656"/>
      <c r="CT37" s="656"/>
      <c r="CU37" s="656"/>
      <c r="CV37" s="656"/>
      <c r="CW37" s="656"/>
      <c r="CX37" s="656"/>
      <c r="CY37" s="657"/>
      <c r="CZ37" s="628">
        <v>3.2</v>
      </c>
      <c r="DA37" s="653"/>
      <c r="DB37" s="653"/>
      <c r="DC37" s="658"/>
      <c r="DD37" s="632">
        <v>81890</v>
      </c>
      <c r="DE37" s="656"/>
      <c r="DF37" s="656"/>
      <c r="DG37" s="656"/>
      <c r="DH37" s="656"/>
      <c r="DI37" s="656"/>
      <c r="DJ37" s="656"/>
      <c r="DK37" s="657"/>
      <c r="DL37" s="632">
        <v>77517</v>
      </c>
      <c r="DM37" s="656"/>
      <c r="DN37" s="656"/>
      <c r="DO37" s="656"/>
      <c r="DP37" s="656"/>
      <c r="DQ37" s="656"/>
      <c r="DR37" s="656"/>
      <c r="DS37" s="656"/>
      <c r="DT37" s="656"/>
      <c r="DU37" s="656"/>
      <c r="DV37" s="657"/>
      <c r="DW37" s="628">
        <v>5.5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297723</v>
      </c>
      <c r="S38" s="624"/>
      <c r="T38" s="624"/>
      <c r="U38" s="624"/>
      <c r="V38" s="624"/>
      <c r="W38" s="624"/>
      <c r="X38" s="624"/>
      <c r="Y38" s="625"/>
      <c r="Z38" s="626">
        <v>11.5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39093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175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118056</v>
      </c>
      <c r="CS38" s="624"/>
      <c r="CT38" s="624"/>
      <c r="CU38" s="624"/>
      <c r="CV38" s="624"/>
      <c r="CW38" s="624"/>
      <c r="CX38" s="624"/>
      <c r="CY38" s="625"/>
      <c r="CZ38" s="628">
        <v>4.5999999999999996</v>
      </c>
      <c r="DA38" s="653"/>
      <c r="DB38" s="653"/>
      <c r="DC38" s="658"/>
      <c r="DD38" s="632">
        <v>100698</v>
      </c>
      <c r="DE38" s="624"/>
      <c r="DF38" s="624"/>
      <c r="DG38" s="624"/>
      <c r="DH38" s="624"/>
      <c r="DI38" s="624"/>
      <c r="DJ38" s="624"/>
      <c r="DK38" s="625"/>
      <c r="DL38" s="632">
        <v>97157</v>
      </c>
      <c r="DM38" s="624"/>
      <c r="DN38" s="624"/>
      <c r="DO38" s="624"/>
      <c r="DP38" s="624"/>
      <c r="DQ38" s="624"/>
      <c r="DR38" s="624"/>
      <c r="DS38" s="624"/>
      <c r="DT38" s="624"/>
      <c r="DU38" s="624"/>
      <c r="DV38" s="625"/>
      <c r="DW38" s="628">
        <v>6.9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249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233199</v>
      </c>
      <c r="CS39" s="656"/>
      <c r="CT39" s="656"/>
      <c r="CU39" s="656"/>
      <c r="CV39" s="656"/>
      <c r="CW39" s="656"/>
      <c r="CX39" s="656"/>
      <c r="CY39" s="657"/>
      <c r="CZ39" s="628">
        <v>9.1</v>
      </c>
      <c r="DA39" s="653"/>
      <c r="DB39" s="653"/>
      <c r="DC39" s="658"/>
      <c r="DD39" s="632">
        <v>195259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2323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3750</v>
      </c>
      <c r="CS40" s="624"/>
      <c r="CT40" s="624"/>
      <c r="CU40" s="624"/>
      <c r="CV40" s="624"/>
      <c r="CW40" s="624"/>
      <c r="CX40" s="624"/>
      <c r="CY40" s="625"/>
      <c r="CZ40" s="628">
        <v>0.1</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2588576</v>
      </c>
      <c r="S41" s="696"/>
      <c r="T41" s="696"/>
      <c r="U41" s="696"/>
      <c r="V41" s="696"/>
      <c r="W41" s="696"/>
      <c r="X41" s="696"/>
      <c r="Y41" s="700"/>
      <c r="Z41" s="701">
        <v>100</v>
      </c>
      <c r="AA41" s="701"/>
      <c r="AB41" s="701"/>
      <c r="AC41" s="701"/>
      <c r="AD41" s="702">
        <v>1397833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34644</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83412</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381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573139</v>
      </c>
      <c r="CS42" s="656"/>
      <c r="CT42" s="656"/>
      <c r="CU42" s="656"/>
      <c r="CV42" s="656"/>
      <c r="CW42" s="656"/>
      <c r="CX42" s="656"/>
      <c r="CY42" s="657"/>
      <c r="CZ42" s="628">
        <v>22.4</v>
      </c>
      <c r="DA42" s="653"/>
      <c r="DB42" s="653"/>
      <c r="DC42" s="658"/>
      <c r="DD42" s="632">
        <v>230644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16694</v>
      </c>
      <c r="CS43" s="656"/>
      <c r="CT43" s="656"/>
      <c r="CU43" s="656"/>
      <c r="CV43" s="656"/>
      <c r="CW43" s="656"/>
      <c r="CX43" s="656"/>
      <c r="CY43" s="657"/>
      <c r="CZ43" s="628">
        <v>0.7</v>
      </c>
      <c r="DA43" s="653"/>
      <c r="DB43" s="653"/>
      <c r="DC43" s="658"/>
      <c r="DD43" s="632">
        <v>16694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573139</v>
      </c>
      <c r="CS44" s="624"/>
      <c r="CT44" s="624"/>
      <c r="CU44" s="624"/>
      <c r="CV44" s="624"/>
      <c r="CW44" s="624"/>
      <c r="CX44" s="624"/>
      <c r="CY44" s="625"/>
      <c r="CZ44" s="628">
        <v>22.4</v>
      </c>
      <c r="DA44" s="629"/>
      <c r="DB44" s="629"/>
      <c r="DC44" s="635"/>
      <c r="DD44" s="632">
        <v>230644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25141</v>
      </c>
      <c r="CS45" s="656"/>
      <c r="CT45" s="656"/>
      <c r="CU45" s="656"/>
      <c r="CV45" s="656"/>
      <c r="CW45" s="656"/>
      <c r="CX45" s="656"/>
      <c r="CY45" s="657"/>
      <c r="CZ45" s="628">
        <v>1</v>
      </c>
      <c r="DA45" s="653"/>
      <c r="DB45" s="653"/>
      <c r="DC45" s="658"/>
      <c r="DD45" s="632">
        <v>900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513651</v>
      </c>
      <c r="CS46" s="624"/>
      <c r="CT46" s="624"/>
      <c r="CU46" s="624"/>
      <c r="CV46" s="624"/>
      <c r="CW46" s="624"/>
      <c r="CX46" s="624"/>
      <c r="CY46" s="625"/>
      <c r="CZ46" s="628">
        <v>20</v>
      </c>
      <c r="DA46" s="629"/>
      <c r="DB46" s="629"/>
      <c r="DC46" s="635"/>
      <c r="DD46" s="632">
        <v>227197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2564291</v>
      </c>
      <c r="CS49" s="682"/>
      <c r="CT49" s="682"/>
      <c r="CU49" s="682"/>
      <c r="CV49" s="682"/>
      <c r="CW49" s="682"/>
      <c r="CX49" s="682"/>
      <c r="CY49" s="711"/>
      <c r="CZ49" s="703">
        <v>100</v>
      </c>
      <c r="DA49" s="712"/>
      <c r="DB49" s="712"/>
      <c r="DC49" s="713"/>
      <c r="DD49" s="714">
        <v>1866140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exbCbrcoE2RaVrQ7YYsYKL2qVDZdZQ7q7pXg5pVZ6PebLy9jJy+LsER/IzvuGv+p4eoPBQKHTmrHpyD0jXs0w==" saltValue="iVMvyDrM+2crqIt4Y9EZ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2589</v>
      </c>
      <c r="R7" s="753"/>
      <c r="S7" s="753"/>
      <c r="T7" s="753"/>
      <c r="U7" s="753"/>
      <c r="V7" s="753">
        <v>2564</v>
      </c>
      <c r="W7" s="753"/>
      <c r="X7" s="753"/>
      <c r="Y7" s="753"/>
      <c r="Z7" s="753"/>
      <c r="AA7" s="753">
        <v>24</v>
      </c>
      <c r="AB7" s="753"/>
      <c r="AC7" s="753"/>
      <c r="AD7" s="753"/>
      <c r="AE7" s="754"/>
      <c r="AF7" s="755">
        <v>19</v>
      </c>
      <c r="AG7" s="756"/>
      <c r="AH7" s="756"/>
      <c r="AI7" s="756"/>
      <c r="AJ7" s="757"/>
      <c r="AK7" s="758" t="s">
        <v>545</v>
      </c>
      <c r="AL7" s="759"/>
      <c r="AM7" s="759"/>
      <c r="AN7" s="759"/>
      <c r="AO7" s="759"/>
      <c r="AP7" s="759">
        <v>2315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0</v>
      </c>
      <c r="CI7" s="744"/>
      <c r="CJ7" s="744"/>
      <c r="CK7" s="744"/>
      <c r="CL7" s="745"/>
      <c r="CM7" s="743">
        <v>33</v>
      </c>
      <c r="CN7" s="744"/>
      <c r="CO7" s="744"/>
      <c r="CP7" s="744"/>
      <c r="CQ7" s="745"/>
      <c r="CR7" s="743">
        <v>10</v>
      </c>
      <c r="CS7" s="744"/>
      <c r="CT7" s="744"/>
      <c r="CU7" s="744"/>
      <c r="CV7" s="745"/>
      <c r="CW7" s="743">
        <v>20</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2589</v>
      </c>
      <c r="R23" s="793"/>
      <c r="S23" s="793"/>
      <c r="T23" s="793"/>
      <c r="U23" s="793"/>
      <c r="V23" s="793">
        <v>2564</v>
      </c>
      <c r="W23" s="793"/>
      <c r="X23" s="793"/>
      <c r="Y23" s="793"/>
      <c r="Z23" s="793"/>
      <c r="AA23" s="793">
        <v>24</v>
      </c>
      <c r="AB23" s="793"/>
      <c r="AC23" s="793"/>
      <c r="AD23" s="793"/>
      <c r="AE23" s="794"/>
      <c r="AF23" s="795">
        <v>19</v>
      </c>
      <c r="AG23" s="793"/>
      <c r="AH23" s="793"/>
      <c r="AI23" s="793"/>
      <c r="AJ23" s="796"/>
      <c r="AK23" s="797"/>
      <c r="AL23" s="798"/>
      <c r="AM23" s="798"/>
      <c r="AN23" s="798"/>
      <c r="AO23" s="798"/>
      <c r="AP23" s="793">
        <v>2315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160</v>
      </c>
      <c r="R28" s="823"/>
      <c r="S28" s="823"/>
      <c r="T28" s="823"/>
      <c r="U28" s="823"/>
      <c r="V28" s="823">
        <v>158</v>
      </c>
      <c r="W28" s="823"/>
      <c r="X28" s="823"/>
      <c r="Y28" s="823"/>
      <c r="Z28" s="823"/>
      <c r="AA28" s="823">
        <v>1</v>
      </c>
      <c r="AB28" s="823"/>
      <c r="AC28" s="823"/>
      <c r="AD28" s="823"/>
      <c r="AE28" s="824"/>
      <c r="AF28" s="825">
        <v>1</v>
      </c>
      <c r="AG28" s="823"/>
      <c r="AH28" s="823"/>
      <c r="AI28" s="823"/>
      <c r="AJ28" s="826"/>
      <c r="AK28" s="827">
        <v>37</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289</v>
      </c>
      <c r="R29" s="784"/>
      <c r="S29" s="784"/>
      <c r="T29" s="784"/>
      <c r="U29" s="784"/>
      <c r="V29" s="784">
        <v>288</v>
      </c>
      <c r="W29" s="784"/>
      <c r="X29" s="784"/>
      <c r="Y29" s="784"/>
      <c r="Z29" s="784"/>
      <c r="AA29" s="784">
        <v>1</v>
      </c>
      <c r="AB29" s="784"/>
      <c r="AC29" s="784"/>
      <c r="AD29" s="784"/>
      <c r="AE29" s="785"/>
      <c r="AF29" s="786">
        <v>1</v>
      </c>
      <c r="AG29" s="787"/>
      <c r="AH29" s="787"/>
      <c r="AI29" s="787"/>
      <c r="AJ29" s="788"/>
      <c r="AK29" s="834">
        <v>50</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21</v>
      </c>
      <c r="R30" s="784"/>
      <c r="S30" s="784"/>
      <c r="T30" s="784"/>
      <c r="U30" s="784"/>
      <c r="V30" s="784">
        <v>20</v>
      </c>
      <c r="W30" s="784"/>
      <c r="X30" s="784"/>
      <c r="Y30" s="784"/>
      <c r="Z30" s="784"/>
      <c r="AA30" s="784">
        <v>1</v>
      </c>
      <c r="AB30" s="784"/>
      <c r="AC30" s="784"/>
      <c r="AD30" s="784"/>
      <c r="AE30" s="785"/>
      <c r="AF30" s="786">
        <v>1</v>
      </c>
      <c r="AG30" s="787"/>
      <c r="AH30" s="787"/>
      <c r="AI30" s="787"/>
      <c r="AJ30" s="788"/>
      <c r="AK30" s="834">
        <v>8</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124</v>
      </c>
      <c r="R31" s="784"/>
      <c r="S31" s="784"/>
      <c r="T31" s="784"/>
      <c r="U31" s="784"/>
      <c r="V31" s="784">
        <v>134</v>
      </c>
      <c r="W31" s="784"/>
      <c r="X31" s="784"/>
      <c r="Y31" s="784"/>
      <c r="Z31" s="784"/>
      <c r="AA31" s="784">
        <v>-10</v>
      </c>
      <c r="AB31" s="784"/>
      <c r="AC31" s="784"/>
      <c r="AD31" s="784"/>
      <c r="AE31" s="785"/>
      <c r="AF31" s="786">
        <v>3</v>
      </c>
      <c r="AG31" s="787"/>
      <c r="AH31" s="787"/>
      <c r="AI31" s="787"/>
      <c r="AJ31" s="788"/>
      <c r="AK31" s="834">
        <v>120</v>
      </c>
      <c r="AL31" s="830"/>
      <c r="AM31" s="830"/>
      <c r="AN31" s="830"/>
      <c r="AO31" s="830"/>
      <c r="AP31" s="830">
        <v>696</v>
      </c>
      <c r="AQ31" s="830"/>
      <c r="AR31" s="830"/>
      <c r="AS31" s="830"/>
      <c r="AT31" s="830"/>
      <c r="AU31" s="830">
        <v>635</v>
      </c>
      <c r="AV31" s="830"/>
      <c r="AW31" s="830"/>
      <c r="AX31" s="830"/>
      <c r="AY31" s="830"/>
      <c r="AZ31" s="831" t="s">
        <v>545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68</v>
      </c>
      <c r="R32" s="784"/>
      <c r="S32" s="784"/>
      <c r="T32" s="784"/>
      <c r="U32" s="784"/>
      <c r="V32" s="784">
        <v>65</v>
      </c>
      <c r="W32" s="784"/>
      <c r="X32" s="784"/>
      <c r="Y32" s="784"/>
      <c r="Z32" s="784"/>
      <c r="AA32" s="784">
        <v>3</v>
      </c>
      <c r="AB32" s="784"/>
      <c r="AC32" s="784"/>
      <c r="AD32" s="784"/>
      <c r="AE32" s="785"/>
      <c r="AF32" s="786">
        <v>6</v>
      </c>
      <c r="AG32" s="787"/>
      <c r="AH32" s="787"/>
      <c r="AI32" s="787"/>
      <c r="AJ32" s="788"/>
      <c r="AK32" s="834">
        <v>39</v>
      </c>
      <c r="AL32" s="830"/>
      <c r="AM32" s="830"/>
      <c r="AN32" s="830"/>
      <c r="AO32" s="830"/>
      <c r="AP32" s="830">
        <v>175</v>
      </c>
      <c r="AQ32" s="830"/>
      <c r="AR32" s="830"/>
      <c r="AS32" s="830"/>
      <c r="AT32" s="830"/>
      <c r="AU32" s="830">
        <v>169</v>
      </c>
      <c r="AV32" s="830"/>
      <c r="AW32" s="830"/>
      <c r="AX32" s="830"/>
      <c r="AY32" s="830"/>
      <c r="AZ32" s="831" t="s">
        <v>545</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v>
      </c>
      <c r="AG63" s="844"/>
      <c r="AH63" s="844"/>
      <c r="AI63" s="844"/>
      <c r="AJ63" s="845"/>
      <c r="AK63" s="846"/>
      <c r="AL63" s="841"/>
      <c r="AM63" s="841"/>
      <c r="AN63" s="841"/>
      <c r="AO63" s="841"/>
      <c r="AP63" s="844">
        <v>871</v>
      </c>
      <c r="AQ63" s="844"/>
      <c r="AR63" s="844"/>
      <c r="AS63" s="844"/>
      <c r="AT63" s="844"/>
      <c r="AU63" s="844">
        <v>512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731</v>
      </c>
      <c r="R68" s="866"/>
      <c r="S68" s="866"/>
      <c r="T68" s="866"/>
      <c r="U68" s="866"/>
      <c r="V68" s="866">
        <v>678</v>
      </c>
      <c r="W68" s="866"/>
      <c r="X68" s="866"/>
      <c r="Y68" s="866"/>
      <c r="Z68" s="866"/>
      <c r="AA68" s="866">
        <v>52</v>
      </c>
      <c r="AB68" s="866"/>
      <c r="AC68" s="866"/>
      <c r="AD68" s="866"/>
      <c r="AE68" s="866"/>
      <c r="AF68" s="866">
        <v>52</v>
      </c>
      <c r="AG68" s="866"/>
      <c r="AH68" s="866"/>
      <c r="AI68" s="866"/>
      <c r="AJ68" s="866"/>
      <c r="AK68" s="866">
        <v>12</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179788</v>
      </c>
      <c r="R69" s="830"/>
      <c r="S69" s="830"/>
      <c r="T69" s="830"/>
      <c r="U69" s="830"/>
      <c r="V69" s="830">
        <v>174350</v>
      </c>
      <c r="W69" s="830"/>
      <c r="X69" s="830"/>
      <c r="Y69" s="830"/>
      <c r="Z69" s="830"/>
      <c r="AA69" s="830">
        <v>5437</v>
      </c>
      <c r="AB69" s="830"/>
      <c r="AC69" s="830"/>
      <c r="AD69" s="830"/>
      <c r="AE69" s="830"/>
      <c r="AF69" s="830">
        <v>5433</v>
      </c>
      <c r="AG69" s="830"/>
      <c r="AH69" s="830"/>
      <c r="AI69" s="830"/>
      <c r="AJ69" s="830"/>
      <c r="AK69" s="830">
        <v>2748</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827</v>
      </c>
      <c r="R70" s="830"/>
      <c r="S70" s="830"/>
      <c r="T70" s="830"/>
      <c r="U70" s="830"/>
      <c r="V70" s="830">
        <v>804</v>
      </c>
      <c r="W70" s="830"/>
      <c r="X70" s="830"/>
      <c r="Y70" s="830"/>
      <c r="Z70" s="830"/>
      <c r="AA70" s="830">
        <v>23</v>
      </c>
      <c r="AB70" s="830"/>
      <c r="AC70" s="830"/>
      <c r="AD70" s="830"/>
      <c r="AE70" s="830"/>
      <c r="AF70" s="830">
        <v>23</v>
      </c>
      <c r="AG70" s="830"/>
      <c r="AH70" s="830"/>
      <c r="AI70" s="830"/>
      <c r="AJ70" s="830"/>
      <c r="AK70" s="830">
        <v>31</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411</v>
      </c>
      <c r="R71" s="830"/>
      <c r="S71" s="830"/>
      <c r="T71" s="830"/>
      <c r="U71" s="830"/>
      <c r="V71" s="830">
        <v>356</v>
      </c>
      <c r="W71" s="830"/>
      <c r="X71" s="830"/>
      <c r="Y71" s="830"/>
      <c r="Z71" s="830"/>
      <c r="AA71" s="830">
        <v>55</v>
      </c>
      <c r="AB71" s="830"/>
      <c r="AC71" s="830"/>
      <c r="AD71" s="830"/>
      <c r="AE71" s="830"/>
      <c r="AF71" s="830">
        <v>55</v>
      </c>
      <c r="AG71" s="830"/>
      <c r="AH71" s="830"/>
      <c r="AI71" s="830"/>
      <c r="AJ71" s="830"/>
      <c r="AK71" s="830">
        <v>57</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113</v>
      </c>
      <c r="R72" s="830"/>
      <c r="S72" s="830"/>
      <c r="T72" s="830"/>
      <c r="U72" s="830"/>
      <c r="V72" s="830">
        <v>113</v>
      </c>
      <c r="W72" s="830"/>
      <c r="X72" s="830"/>
      <c r="Y72" s="830"/>
      <c r="Z72" s="830"/>
      <c r="AA72" s="830">
        <v>0</v>
      </c>
      <c r="AB72" s="830"/>
      <c r="AC72" s="830"/>
      <c r="AD72" s="830"/>
      <c r="AE72" s="830"/>
      <c r="AF72" s="830">
        <v>0</v>
      </c>
      <c r="AG72" s="830"/>
      <c r="AH72" s="830"/>
      <c r="AI72" s="830"/>
      <c r="AJ72" s="830"/>
      <c r="AK72" s="830">
        <v>3</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6720</v>
      </c>
      <c r="R73" s="830"/>
      <c r="S73" s="830"/>
      <c r="T73" s="830"/>
      <c r="U73" s="830"/>
      <c r="V73" s="830">
        <v>6537</v>
      </c>
      <c r="W73" s="830"/>
      <c r="X73" s="830"/>
      <c r="Y73" s="830"/>
      <c r="Z73" s="830"/>
      <c r="AA73" s="830">
        <v>182</v>
      </c>
      <c r="AB73" s="830"/>
      <c r="AC73" s="830"/>
      <c r="AD73" s="830"/>
      <c r="AE73" s="830"/>
      <c r="AF73" s="830">
        <v>180</v>
      </c>
      <c r="AG73" s="830"/>
      <c r="AH73" s="830"/>
      <c r="AI73" s="830"/>
      <c r="AJ73" s="830"/>
      <c r="AK73" s="830">
        <v>213</v>
      </c>
      <c r="AL73" s="830"/>
      <c r="AM73" s="830"/>
      <c r="AN73" s="830"/>
      <c r="AO73" s="830"/>
      <c r="AP73" s="830">
        <v>3227</v>
      </c>
      <c r="AQ73" s="830"/>
      <c r="AR73" s="830"/>
      <c r="AS73" s="830"/>
      <c r="AT73" s="830"/>
      <c r="AU73" s="830">
        <v>46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3473</v>
      </c>
      <c r="R74" s="830"/>
      <c r="S74" s="830"/>
      <c r="T74" s="830"/>
      <c r="U74" s="830"/>
      <c r="V74" s="830">
        <v>3398</v>
      </c>
      <c r="W74" s="830"/>
      <c r="X74" s="830"/>
      <c r="Y74" s="830"/>
      <c r="Z74" s="830"/>
      <c r="AA74" s="830">
        <v>75</v>
      </c>
      <c r="AB74" s="830"/>
      <c r="AC74" s="830"/>
      <c r="AD74" s="830"/>
      <c r="AE74" s="830"/>
      <c r="AF74" s="830">
        <v>75</v>
      </c>
      <c r="AG74" s="830"/>
      <c r="AH74" s="830"/>
      <c r="AI74" s="830"/>
      <c r="AJ74" s="830"/>
      <c r="AK74" s="830">
        <v>99</v>
      </c>
      <c r="AL74" s="830"/>
      <c r="AM74" s="830"/>
      <c r="AN74" s="830"/>
      <c r="AO74" s="830"/>
      <c r="AP74" s="830">
        <v>1764</v>
      </c>
      <c r="AQ74" s="830"/>
      <c r="AR74" s="830"/>
      <c r="AS74" s="830"/>
      <c r="AT74" s="830"/>
      <c r="AU74" s="830">
        <v>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6810</v>
      </c>
      <c r="R75" s="878"/>
      <c r="S75" s="878"/>
      <c r="T75" s="878"/>
      <c r="U75" s="834"/>
      <c r="V75" s="879">
        <v>6346</v>
      </c>
      <c r="W75" s="878"/>
      <c r="X75" s="878"/>
      <c r="Y75" s="878"/>
      <c r="Z75" s="834"/>
      <c r="AA75" s="879">
        <v>464</v>
      </c>
      <c r="AB75" s="878"/>
      <c r="AC75" s="878"/>
      <c r="AD75" s="878"/>
      <c r="AE75" s="834"/>
      <c r="AF75" s="879">
        <v>464</v>
      </c>
      <c r="AG75" s="878"/>
      <c r="AH75" s="878"/>
      <c r="AI75" s="878"/>
      <c r="AJ75" s="834"/>
      <c r="AK75" s="879">
        <v>800</v>
      </c>
      <c r="AL75" s="878"/>
      <c r="AM75" s="878"/>
      <c r="AN75" s="878"/>
      <c r="AO75" s="834"/>
      <c r="AP75" s="879" t="s">
        <v>545</v>
      </c>
      <c r="AQ75" s="878"/>
      <c r="AR75" s="878"/>
      <c r="AS75" s="878"/>
      <c r="AT75" s="834"/>
      <c r="AU75" s="879" t="s">
        <v>545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6282</v>
      </c>
      <c r="AG88" s="844"/>
      <c r="AH88" s="844"/>
      <c r="AI88" s="844"/>
      <c r="AJ88" s="844"/>
      <c r="AK88" s="841"/>
      <c r="AL88" s="841"/>
      <c r="AM88" s="841"/>
      <c r="AN88" s="841"/>
      <c r="AO88" s="841"/>
      <c r="AP88" s="844">
        <v>4991</v>
      </c>
      <c r="AQ88" s="844"/>
      <c r="AR88" s="844"/>
      <c r="AS88" s="844"/>
      <c r="AT88" s="844"/>
      <c r="AU88" s="844">
        <v>49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20</v>
      </c>
      <c r="CX102" s="852"/>
      <c r="CY102" s="852"/>
      <c r="CZ102" s="852"/>
      <c r="DA102" s="891"/>
      <c r="DB102" s="890" t="s">
        <v>545</v>
      </c>
      <c r="DC102" s="852"/>
      <c r="DD102" s="852"/>
      <c r="DE102" s="852"/>
      <c r="DF102" s="891"/>
      <c r="DG102" s="890" t="s">
        <v>545</v>
      </c>
      <c r="DH102" s="852"/>
      <c r="DI102" s="852"/>
      <c r="DJ102" s="852"/>
      <c r="DK102" s="891"/>
      <c r="DL102" s="890" t="s">
        <v>545</v>
      </c>
      <c r="DM102" s="852"/>
      <c r="DN102" s="852"/>
      <c r="DO102" s="852"/>
      <c r="DP102" s="891"/>
      <c r="DQ102" s="890" t="s">
        <v>545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223691</v>
      </c>
      <c r="AB110" s="900"/>
      <c r="AC110" s="900"/>
      <c r="AD110" s="900"/>
      <c r="AE110" s="901"/>
      <c r="AF110" s="902">
        <v>207383</v>
      </c>
      <c r="AG110" s="900"/>
      <c r="AH110" s="900"/>
      <c r="AI110" s="900"/>
      <c r="AJ110" s="901"/>
      <c r="AK110" s="902">
        <v>197336</v>
      </c>
      <c r="AL110" s="900"/>
      <c r="AM110" s="900"/>
      <c r="AN110" s="900"/>
      <c r="AO110" s="901"/>
      <c r="AP110" s="903">
        <v>17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2153819</v>
      </c>
      <c r="BR110" s="931"/>
      <c r="BS110" s="931"/>
      <c r="BT110" s="931"/>
      <c r="BU110" s="931"/>
      <c r="BV110" s="931">
        <v>2209996</v>
      </c>
      <c r="BW110" s="931"/>
      <c r="BX110" s="931"/>
      <c r="BY110" s="931"/>
      <c r="BZ110" s="931"/>
      <c r="CA110" s="931">
        <v>2315368</v>
      </c>
      <c r="CB110" s="931"/>
      <c r="CC110" s="931"/>
      <c r="CD110" s="931"/>
      <c r="CE110" s="931"/>
      <c r="CF110" s="944">
        <v>199.2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83484</v>
      </c>
      <c r="BR111" s="926"/>
      <c r="BS111" s="926"/>
      <c r="BT111" s="926"/>
      <c r="BU111" s="926"/>
      <c r="BV111" s="926">
        <v>62613</v>
      </c>
      <c r="BW111" s="926"/>
      <c r="BX111" s="926"/>
      <c r="BY111" s="926"/>
      <c r="BZ111" s="926"/>
      <c r="CA111" s="926">
        <v>41742</v>
      </c>
      <c r="CB111" s="926"/>
      <c r="CC111" s="926"/>
      <c r="CD111" s="926"/>
      <c r="CE111" s="926"/>
      <c r="CF111" s="920">
        <v>3.6</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1063672</v>
      </c>
      <c r="BR112" s="926"/>
      <c r="BS112" s="926"/>
      <c r="BT112" s="926"/>
      <c r="BU112" s="926"/>
      <c r="BV112" s="926">
        <v>981007</v>
      </c>
      <c r="BW112" s="926"/>
      <c r="BX112" s="926"/>
      <c r="BY112" s="926"/>
      <c r="BZ112" s="926"/>
      <c r="CA112" s="926">
        <v>804772</v>
      </c>
      <c r="CB112" s="926"/>
      <c r="CC112" s="926"/>
      <c r="CD112" s="926"/>
      <c r="CE112" s="926"/>
      <c r="CF112" s="920">
        <v>69.3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123292</v>
      </c>
      <c r="AB113" s="938"/>
      <c r="AC113" s="938"/>
      <c r="AD113" s="938"/>
      <c r="AE113" s="939"/>
      <c r="AF113" s="940">
        <v>115590</v>
      </c>
      <c r="AG113" s="938"/>
      <c r="AH113" s="938"/>
      <c r="AI113" s="938"/>
      <c r="AJ113" s="939"/>
      <c r="AK113" s="940">
        <v>117996</v>
      </c>
      <c r="AL113" s="938"/>
      <c r="AM113" s="938"/>
      <c r="AN113" s="938"/>
      <c r="AO113" s="939"/>
      <c r="AP113" s="941">
        <v>10.199999999999999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29316</v>
      </c>
      <c r="BR113" s="926"/>
      <c r="BS113" s="926"/>
      <c r="BT113" s="926"/>
      <c r="BU113" s="926"/>
      <c r="BV113" s="926">
        <v>26474</v>
      </c>
      <c r="BW113" s="926"/>
      <c r="BX113" s="926"/>
      <c r="BY113" s="926"/>
      <c r="BZ113" s="926"/>
      <c r="CA113" s="926">
        <v>49342</v>
      </c>
      <c r="CB113" s="926"/>
      <c r="CC113" s="926"/>
      <c r="CD113" s="926"/>
      <c r="CE113" s="926"/>
      <c r="CF113" s="920">
        <v>4.2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2958</v>
      </c>
      <c r="AB114" s="959"/>
      <c r="AC114" s="959"/>
      <c r="AD114" s="959"/>
      <c r="AE114" s="960"/>
      <c r="AF114" s="961">
        <v>3363</v>
      </c>
      <c r="AG114" s="959"/>
      <c r="AH114" s="959"/>
      <c r="AI114" s="959"/>
      <c r="AJ114" s="960"/>
      <c r="AK114" s="961">
        <v>3693</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116032</v>
      </c>
      <c r="BR114" s="926"/>
      <c r="BS114" s="926"/>
      <c r="BT114" s="926"/>
      <c r="BU114" s="926"/>
      <c r="BV114" s="926">
        <v>124523</v>
      </c>
      <c r="BW114" s="926"/>
      <c r="BX114" s="926"/>
      <c r="BY114" s="926"/>
      <c r="BZ114" s="926"/>
      <c r="CA114" s="926">
        <v>144298</v>
      </c>
      <c r="CB114" s="926"/>
      <c r="CC114" s="926"/>
      <c r="CD114" s="926"/>
      <c r="CE114" s="926"/>
      <c r="CF114" s="920">
        <v>12.4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20871</v>
      </c>
      <c r="AB115" s="938"/>
      <c r="AC115" s="938"/>
      <c r="AD115" s="938"/>
      <c r="AE115" s="939"/>
      <c r="AF115" s="940">
        <v>20871</v>
      </c>
      <c r="AG115" s="938"/>
      <c r="AH115" s="938"/>
      <c r="AI115" s="938"/>
      <c r="AJ115" s="939"/>
      <c r="AK115" s="940">
        <v>20871</v>
      </c>
      <c r="AL115" s="938"/>
      <c r="AM115" s="938"/>
      <c r="AN115" s="938"/>
      <c r="AO115" s="939"/>
      <c r="AP115" s="941">
        <v>1.8</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370812</v>
      </c>
      <c r="AB117" s="979"/>
      <c r="AC117" s="979"/>
      <c r="AD117" s="979"/>
      <c r="AE117" s="980"/>
      <c r="AF117" s="981">
        <v>347207</v>
      </c>
      <c r="AG117" s="979"/>
      <c r="AH117" s="979"/>
      <c r="AI117" s="979"/>
      <c r="AJ117" s="980"/>
      <c r="AK117" s="981">
        <v>339896</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83484</v>
      </c>
      <c r="DH118" s="959"/>
      <c r="DI118" s="959"/>
      <c r="DJ118" s="959"/>
      <c r="DK118" s="960"/>
      <c r="DL118" s="961">
        <v>62613</v>
      </c>
      <c r="DM118" s="959"/>
      <c r="DN118" s="959"/>
      <c r="DO118" s="959"/>
      <c r="DP118" s="960"/>
      <c r="DQ118" s="961">
        <v>41742</v>
      </c>
      <c r="DR118" s="959"/>
      <c r="DS118" s="959"/>
      <c r="DT118" s="959"/>
      <c r="DU118" s="960"/>
      <c r="DV118" s="962">
        <v>3.6</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3446323</v>
      </c>
      <c r="BR119" s="1000"/>
      <c r="BS119" s="1000"/>
      <c r="BT119" s="1000"/>
      <c r="BU119" s="1000"/>
      <c r="BV119" s="1000">
        <v>3404613</v>
      </c>
      <c r="BW119" s="1000"/>
      <c r="BX119" s="1000"/>
      <c r="BY119" s="1000"/>
      <c r="BZ119" s="1000"/>
      <c r="CA119" s="1000">
        <v>3355522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1379779</v>
      </c>
      <c r="BR120" s="931"/>
      <c r="BS120" s="931"/>
      <c r="BT120" s="931"/>
      <c r="BU120" s="931"/>
      <c r="BV120" s="931">
        <v>1445695</v>
      </c>
      <c r="BW120" s="931"/>
      <c r="BX120" s="931"/>
      <c r="BY120" s="931"/>
      <c r="BZ120" s="931"/>
      <c r="CA120" s="931">
        <v>1482209</v>
      </c>
      <c r="CB120" s="931"/>
      <c r="CC120" s="931"/>
      <c r="CD120" s="931"/>
      <c r="CE120" s="931"/>
      <c r="CF120" s="944">
        <v>127.6</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635392</v>
      </c>
      <c r="DR120" s="931"/>
      <c r="DS120" s="931"/>
      <c r="DT120" s="931"/>
      <c r="DU120" s="931"/>
      <c r="DV120" s="932">
        <v>54.7</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35355</v>
      </c>
      <c r="BR121" s="926"/>
      <c r="BS121" s="926"/>
      <c r="BT121" s="926"/>
      <c r="BU121" s="926"/>
      <c r="BV121" s="926">
        <v>27884</v>
      </c>
      <c r="BW121" s="926"/>
      <c r="BX121" s="926"/>
      <c r="BY121" s="926"/>
      <c r="BZ121" s="926"/>
      <c r="CA121" s="926">
        <v>18930</v>
      </c>
      <c r="CB121" s="926"/>
      <c r="CC121" s="926"/>
      <c r="CD121" s="926"/>
      <c r="CE121" s="926"/>
      <c r="CF121" s="920">
        <v>1.6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169380</v>
      </c>
      <c r="DR121" s="926"/>
      <c r="DS121" s="926"/>
      <c r="DT121" s="926"/>
      <c r="DU121" s="926"/>
      <c r="DV121" s="927">
        <v>14.6</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1999712</v>
      </c>
      <c r="BR122" s="1000"/>
      <c r="BS122" s="1000"/>
      <c r="BT122" s="1000"/>
      <c r="BU122" s="1000"/>
      <c r="BV122" s="1000">
        <v>1976523</v>
      </c>
      <c r="BW122" s="1000"/>
      <c r="BX122" s="1000"/>
      <c r="BY122" s="1000"/>
      <c r="BZ122" s="1000"/>
      <c r="CA122" s="1000">
        <v>1913737</v>
      </c>
      <c r="CB122" s="1000"/>
      <c r="CC122" s="1000"/>
      <c r="CD122" s="1000"/>
      <c r="CE122" s="1000"/>
      <c r="CF122" s="1017">
        <v>164.7</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3414846</v>
      </c>
      <c r="BR123" s="1064"/>
      <c r="BS123" s="1064"/>
      <c r="BT123" s="1064"/>
      <c r="BU123" s="1064"/>
      <c r="BV123" s="1064">
        <v>3450102</v>
      </c>
      <c r="BW123" s="1064"/>
      <c r="BX123" s="1064"/>
      <c r="BY123" s="1064"/>
      <c r="BZ123" s="1064"/>
      <c r="CA123" s="1064">
        <v>3414876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1063672</v>
      </c>
      <c r="DH124" s="986"/>
      <c r="DI124" s="986"/>
      <c r="DJ124" s="986"/>
      <c r="DK124" s="987"/>
      <c r="DL124" s="985">
        <v>981007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20871</v>
      </c>
      <c r="AB126" s="959"/>
      <c r="AC126" s="959"/>
      <c r="AD126" s="959"/>
      <c r="AE126" s="960"/>
      <c r="AF126" s="961">
        <v>20871</v>
      </c>
      <c r="AG126" s="959"/>
      <c r="AH126" s="959"/>
      <c r="AI126" s="959"/>
      <c r="AJ126" s="960"/>
      <c r="AK126" s="961">
        <v>20871</v>
      </c>
      <c r="AL126" s="959"/>
      <c r="AM126" s="959"/>
      <c r="AN126" s="959"/>
      <c r="AO126" s="960"/>
      <c r="AP126" s="962">
        <v>1.8</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6496</v>
      </c>
      <c r="AB128" s="1046"/>
      <c r="AC128" s="1046"/>
      <c r="AD128" s="1046"/>
      <c r="AE128" s="1047"/>
      <c r="AF128" s="1048">
        <v>4664</v>
      </c>
      <c r="AG128" s="1046"/>
      <c r="AH128" s="1046"/>
      <c r="AI128" s="1046"/>
      <c r="AJ128" s="1047"/>
      <c r="AK128" s="1048">
        <v>3125</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1364491</v>
      </c>
      <c r="AB129" s="959"/>
      <c r="AC129" s="959"/>
      <c r="AD129" s="959"/>
      <c r="AE129" s="960"/>
      <c r="AF129" s="961">
        <v>1352599</v>
      </c>
      <c r="AG129" s="959"/>
      <c r="AH129" s="959"/>
      <c r="AI129" s="959"/>
      <c r="AJ129" s="960"/>
      <c r="AK129" s="961">
        <v>1390407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252200</v>
      </c>
      <c r="AB130" s="959"/>
      <c r="AC130" s="959"/>
      <c r="AD130" s="959"/>
      <c r="AE130" s="960"/>
      <c r="AF130" s="961">
        <v>240909</v>
      </c>
      <c r="AG130" s="959"/>
      <c r="AH130" s="959"/>
      <c r="AI130" s="959"/>
      <c r="AJ130" s="960"/>
      <c r="AK130" s="961">
        <v>228365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9.5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1112291</v>
      </c>
      <c r="AB131" s="986"/>
      <c r="AC131" s="986"/>
      <c r="AD131" s="986"/>
      <c r="AE131" s="987"/>
      <c r="AF131" s="985">
        <v>1111690</v>
      </c>
      <c r="AG131" s="986"/>
      <c r="AH131" s="986"/>
      <c r="AI131" s="986"/>
      <c r="AJ131" s="987"/>
      <c r="AK131" s="985">
        <v>1162042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10.079736329999999</v>
      </c>
      <c r="AB132" s="1097"/>
      <c r="AC132" s="1097"/>
      <c r="AD132" s="1097"/>
      <c r="AE132" s="1098"/>
      <c r="AF132" s="1099">
        <v>9.1422968630000003</v>
      </c>
      <c r="AG132" s="1097"/>
      <c r="AH132" s="1097"/>
      <c r="AI132" s="1097"/>
      <c r="AJ132" s="1098"/>
      <c r="AK132" s="1099">
        <v>9.3289227070000003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11</v>
      </c>
      <c r="AB133" s="1080"/>
      <c r="AC133" s="1080"/>
      <c r="AD133" s="1080"/>
      <c r="AE133" s="1081"/>
      <c r="AF133" s="1079">
        <v>10.199999999999999</v>
      </c>
      <c r="AG133" s="1080"/>
      <c r="AH133" s="1080"/>
      <c r="AI133" s="1080"/>
      <c r="AJ133" s="1081"/>
      <c r="AK133" s="1079">
        <v>9.5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pAKXzyHqB9RYJjRl6/lfjCq4rpYC/FK8v7zCttO5r/SbD3BjYeeVPnLrCsRDVsVaOnYMUW1Pc83N9Wl+BVg2Q==" saltValue="DNotmLRNYfhG9R0HMLIU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FfcUyqrpJfDX9EpbqMF8x5BmmAGZJMarsjFLB2TpC6L0BMDNqD8ZeLOrGgzI5yeSwJ3QSxpS8Hv7BzAKa9/eQ==" saltValue="G0306WGEsim5Vr6tg+xi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xZjhm7xj+/HI80D+ymPCfb/YsxiG/8wWKSYN31L3kSrBHnKJr94G1IjpcbGR5XUkm2StA+GWxAHEzEYX3aErg==" saltValue="rho4ycPu6TjwFhuIJSk4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333636</v>
      </c>
      <c r="AP9" s="269">
        <v>275732</v>
      </c>
      <c r="AQ9" s="270">
        <v>263788</v>
      </c>
      <c r="AR9" s="271">
        <v>4.5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55921</v>
      </c>
      <c r="AP10" s="272">
        <v>46216</v>
      </c>
      <c r="AQ10" s="273">
        <v>39680</v>
      </c>
      <c r="AR10" s="274">
        <v>16.5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8095</v>
      </c>
      <c r="AP11" s="272">
        <v>6690</v>
      </c>
      <c r="AQ11" s="273">
        <v>4557</v>
      </c>
      <c r="AR11" s="274">
        <v>46.8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20539</v>
      </c>
      <c r="AP13" s="272">
        <v>16974</v>
      </c>
      <c r="AQ13" s="273">
        <v>12917</v>
      </c>
      <c r="AR13" s="274">
        <v>31.4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16694</v>
      </c>
      <c r="AP14" s="272">
        <v>13797</v>
      </c>
      <c r="AQ14" s="273">
        <v>4746</v>
      </c>
      <c r="AR14" s="274">
        <v>190.7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-17318</v>
      </c>
      <c r="AP15" s="272">
        <v>-14312</v>
      </c>
      <c r="AQ15" s="273">
        <v>-12765</v>
      </c>
      <c r="AR15" s="274">
        <v>12.1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417567</v>
      </c>
      <c r="AP16" s="272">
        <v>345097</v>
      </c>
      <c r="AQ16" s="273">
        <v>312922</v>
      </c>
      <c r="AR16" s="274">
        <v>10.3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27.27</v>
      </c>
      <c r="AP21" s="286">
        <v>24.75</v>
      </c>
      <c r="AQ21" s="287">
        <v>2.52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91.9</v>
      </c>
      <c r="AP22" s="291">
        <v>95.6</v>
      </c>
      <c r="AQ22" s="292">
        <v>-3.7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197336</v>
      </c>
      <c r="AP32" s="300">
        <v>163088</v>
      </c>
      <c r="AQ32" s="301">
        <v>170896</v>
      </c>
      <c r="AR32" s="302">
        <v>-4.5999999999999996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117996</v>
      </c>
      <c r="AP35" s="300">
        <v>97517</v>
      </c>
      <c r="AQ35" s="301">
        <v>33138</v>
      </c>
      <c r="AR35" s="302">
        <v>194.3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3693</v>
      </c>
      <c r="AP36" s="300">
        <v>3052</v>
      </c>
      <c r="AQ36" s="301">
        <v>2943</v>
      </c>
      <c r="AR36" s="302">
        <v>3.7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20871</v>
      </c>
      <c r="AP37" s="300">
        <v>17249</v>
      </c>
      <c r="AQ37" s="301">
        <v>1487</v>
      </c>
      <c r="AR37" s="302">
        <v>1060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-3125</v>
      </c>
      <c r="AP39" s="300">
        <v>-2583</v>
      </c>
      <c r="AQ39" s="301">
        <v>-8408</v>
      </c>
      <c r="AR39" s="302">
        <v>-69.3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-228365</v>
      </c>
      <c r="AP40" s="300">
        <v>-188731</v>
      </c>
      <c r="AQ40" s="301">
        <v>-141122</v>
      </c>
      <c r="AR40" s="302">
        <v>33.700000000000003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108406</v>
      </c>
      <c r="AP41" s="300">
        <v>89592</v>
      </c>
      <c r="AQ41" s="301">
        <v>59000</v>
      </c>
      <c r="AR41" s="302">
        <v>51.9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557516</v>
      </c>
      <c r="AN51" s="322">
        <v>420133</v>
      </c>
      <c r="AO51" s="323">
        <v>139.5</v>
      </c>
      <c r="AP51" s="324">
        <v>301035</v>
      </c>
      <c r="AQ51" s="325">
        <v>12.2</v>
      </c>
      <c r="AR51" s="326">
        <v>127.3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359909</v>
      </c>
      <c r="AN52" s="330">
        <v>271220</v>
      </c>
      <c r="AO52" s="331">
        <v>200.3</v>
      </c>
      <c r="AP52" s="332">
        <v>154376</v>
      </c>
      <c r="AQ52" s="333">
        <v>29.1</v>
      </c>
      <c r="AR52" s="334">
        <v>171.2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340741</v>
      </c>
      <c r="AN53" s="322">
        <v>261907</v>
      </c>
      <c r="AO53" s="323">
        <v>-37.700000000000003</v>
      </c>
      <c r="AP53" s="324">
        <v>277467</v>
      </c>
      <c r="AQ53" s="325">
        <v>-7.8</v>
      </c>
      <c r="AR53" s="326">
        <v>-29.9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181191</v>
      </c>
      <c r="AN54" s="330">
        <v>139271</v>
      </c>
      <c r="AO54" s="331">
        <v>-48.7</v>
      </c>
      <c r="AP54" s="332">
        <v>128378</v>
      </c>
      <c r="AQ54" s="333">
        <v>-16.8</v>
      </c>
      <c r="AR54" s="334">
        <v>-31.9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411001</v>
      </c>
      <c r="AN55" s="322">
        <v>323114</v>
      </c>
      <c r="AO55" s="323">
        <v>23.4</v>
      </c>
      <c r="AP55" s="324">
        <v>282256</v>
      </c>
      <c r="AQ55" s="325">
        <v>1.7</v>
      </c>
      <c r="AR55" s="326">
        <v>21.7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324049</v>
      </c>
      <c r="AN56" s="330">
        <v>254756</v>
      </c>
      <c r="AO56" s="331">
        <v>82.9</v>
      </c>
      <c r="AP56" s="332">
        <v>145453</v>
      </c>
      <c r="AQ56" s="333">
        <v>13.3</v>
      </c>
      <c r="AR56" s="334">
        <v>69.599999999999994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374968</v>
      </c>
      <c r="AN57" s="322">
        <v>301907</v>
      </c>
      <c r="AO57" s="323">
        <v>-6.6</v>
      </c>
      <c r="AP57" s="324">
        <v>295341</v>
      </c>
      <c r="AQ57" s="325">
        <v>4.5999999999999996</v>
      </c>
      <c r="AR57" s="326">
        <v>-11.2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285840</v>
      </c>
      <c r="AN58" s="330">
        <v>230145</v>
      </c>
      <c r="AO58" s="331">
        <v>-9.6999999999999993</v>
      </c>
      <c r="AP58" s="332">
        <v>137402</v>
      </c>
      <c r="AQ58" s="333">
        <v>-5.5</v>
      </c>
      <c r="AR58" s="334">
        <v>-4.2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573139</v>
      </c>
      <c r="AN59" s="322">
        <v>473669</v>
      </c>
      <c r="AO59" s="323">
        <v>56.9</v>
      </c>
      <c r="AP59" s="324">
        <v>292845</v>
      </c>
      <c r="AQ59" s="325">
        <v>-0.8</v>
      </c>
      <c r="AR59" s="326">
        <v>57.7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513651</v>
      </c>
      <c r="AN60" s="330">
        <v>424505</v>
      </c>
      <c r="AO60" s="331">
        <v>84.5</v>
      </c>
      <c r="AP60" s="332">
        <v>143187</v>
      </c>
      <c r="AQ60" s="333">
        <v>4.2</v>
      </c>
      <c r="AR60" s="334">
        <v>80.3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451473</v>
      </c>
      <c r="AN61" s="337">
        <v>356146</v>
      </c>
      <c r="AO61" s="338">
        <v>35.1</v>
      </c>
      <c r="AP61" s="339">
        <v>289789</v>
      </c>
      <c r="AQ61" s="340">
        <v>2</v>
      </c>
      <c r="AR61" s="326">
        <v>33.1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332928</v>
      </c>
      <c r="AN62" s="330">
        <v>263979</v>
      </c>
      <c r="AO62" s="331">
        <v>61.9</v>
      </c>
      <c r="AP62" s="332">
        <v>141759</v>
      </c>
      <c r="AQ62" s="333">
        <v>4.9000000000000004</v>
      </c>
      <c r="AR62" s="334">
        <v>57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9VCamKYAI2JgDkExlZOoRQVY456rn4Kjaj4IrNAl5EBY+jMyNP0AKX8CTjH3vE8vbHNT7cNzdkK9dGSWHziGg==" saltValue="zr9icSUAUXhCKOcWrd5D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00cQfg5AYlanUwT7ETqolpYBpXTZVqijgiXKGEOucsEnUXauOHNa84qcJR7pOmWUEtq4U2diev5QLJR9aTIArw==" saltValue="jG3fDOotpgQqO0oo7jJx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EJjY6a0qSLJcGJFhepTjBiKcmLWXxMclOMZfzNE9hPHwEzci+l85gZ5EXcOdjV6l3ajLFQbr3ExtFT7YnwHdCg==" saltValue="vrFRMExFjBfb8BwoR6LU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77.930000000000007</v>
      </c>
      <c r="G47" s="12">
        <v>80.540000000000006</v>
      </c>
      <c r="H47" s="12">
        <v>85</v>
      </c>
      <c r="I47" s="12">
        <v>86.45</v>
      </c>
      <c r="J47" s="13">
        <v>86.21</v>
      </c>
    </row>
    <row r="48" spans="2:10" ht="57.75" customHeight="1" x14ac:dyDescent="0.15">
      <c r="B48" s="14"/>
      <c r="C48" s="1141" t="s">
        <v>4</v>
      </c>
      <c r="D48" s="1141"/>
      <c r="E48" s="1142"/>
      <c r="F48" s="15">
        <v>9.0399999999999991</v>
      </c>
      <c r="G48" s="16">
        <v>5.62</v>
      </c>
      <c r="H48" s="16">
        <v>5.56</v>
      </c>
      <c r="I48" s="16">
        <v>6.94</v>
      </c>
      <c r="J48" s="17">
        <v>1.4</v>
      </c>
    </row>
    <row r="49" spans="2:10" ht="57.75" customHeight="1" thickBot="1" x14ac:dyDescent="0.2">
      <c r="B49" s="18"/>
      <c r="C49" s="1143" t="s">
        <v>5</v>
      </c>
      <c r="D49" s="1143"/>
      <c r="E49" s="1144"/>
      <c r="F49" s="19" t="s">
        <v>529</v>
      </c>
      <c r="G49" s="20">
        <v>23.2</v>
      </c>
      <c r="H49" s="20">
        <v>2.06</v>
      </c>
      <c r="I49" s="20" t="s">
        <v>530</v>
      </c>
      <c r="J49" s="21" t="s">
        <v>531</v>
      </c>
    </row>
    <row r="50" spans="2:10" x14ac:dyDescent="0.15"/>
  </sheetData>
  <sheetProtection algorithmName="SHA-512" hashValue="F3Me+hRfi7LVNOimh8RP2aDZKnst9IrIxL8hcyYXDV2tsnvLg6BZnluQuLWlTngNxcMtrLlc7MZGl0PFGntcAw==" saltValue="2JEL2O+PI+tULrieA0/h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2026-03-17T02:06:17Z</cp:lastPrinted>
  <dcterms:created xsi:type="dcterms:W3CDTF">2026-02-23T04:24:43Z</dcterms:created>
  <dcterms:modified xsi:type="dcterms:W3CDTF">2026-03-18T00:00:29Z</dcterms:modified>
  <cp:category/>
</cp:coreProperties>
</file>