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92.168.0.221\Zaisei\【財政係】\02  県市町村課 等\98  その他調査・報告関係\05_財政状況資料集 【HP掲載：3月,9月】\R6年決算分\R8.9月提出 (2回目)\"/>
    </mc:Choice>
  </mc:AlternateContent>
  <xr:revisionPtr revIDLastSave="0" documentId="13_ncr:1_{8A45F607-13A8-44D5-81D6-F1AACE2B2B04}" xr6:coauthVersionLast="47" xr6:coauthVersionMax="47" xr10:uidLastSave="{00000000-0000-0000-0000-000000000000}"/>
  <bookViews>
    <workbookView xWindow="0" yWindow="15" windowWidth="27540" windowHeight="13800"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W34" i="10"/>
  <c r="BW35" i="10" s="1"/>
  <c r="BW36" i="10" s="1"/>
  <c r="BW37" i="10" s="1"/>
  <c r="BW38" i="10" s="1"/>
  <c r="BW39" i="10" s="1"/>
  <c r="BW40" i="10" s="1"/>
  <c r="BW41" i="10" s="1"/>
  <c r="CO34" i="10" s="1"/>
  <c r="BE34" i="10"/>
  <c r="C34" i="10"/>
  <c r="U34" i="10" s="1"/>
  <c r="U35" i="10" s="1"/>
  <c r="U36"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<sst xmlns="http://schemas.openxmlformats.org/spreadsheetml/2006/main" count="1131" uniqueCount="571">
  <si>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</si>
  <si>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</si>
  <si>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</si>
  <si>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</si>
  <si>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</si>
  <si>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</si>
  <si>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</si>
  <si>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</si>
  <si>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</si>
  <si>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</si>
  <si>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</si>
  <si>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</si>
  <si>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</si>
  <si>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</si>
  <si>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</si>
  <si>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</si>
  <si>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</si>
  <si>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</si>
  <si>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</si>
  <si>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</si>
  <si>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</si>
  <si>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</si>
  <si>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</si>
  <si>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</si>
  <si>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</si>
  <si>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</si>
  <si>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</si>
  <si>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</si>
  <si>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</si>
  <si>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</si>
  <si>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</si>
  <si>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</si>
  <si>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</si>
  <si>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</si>
  <si>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</si>
  <si>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</si>
  <si>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</si>
  <si>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</si>
  <si>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</si>
  <si>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</si>
  <si>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</si>
  <si>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</si>
  <si>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</si>
  <si>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</si>
  <si>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</si>
  <si>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</si>
  <si>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</si>
  <si>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</si>
  <si>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</si>
  <si>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</si>
  <si>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</si>
  <si>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</si>
  <si>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</si>
  <si>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</si>
  <si>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</si>
  <si>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</si>
  <si>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</si>
  <si>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</si>
  <si>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</si>
  <si>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</si>
  <si>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</si>
  <si>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</si>
  <si>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</si>
  <si>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</si>
  <si>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</si>
  <si>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</si>
  <si>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</si>
  <si>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</si>
  <si>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</si>
  <si>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</si>
  <si>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</si>
  <si>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</si>
  <si>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</si>
  <si>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</si>
  <si>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</si>
  <si>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</si>
  <si>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</si>
  <si>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</si>
  <si>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</si>
  <si>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青森県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</si>
  <si>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</si>
  <si>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</si>
  <si>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</si>
  <si>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</si>
  <si>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</si>
  <si>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</si>
  <si>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</si>
  <si>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</si>
  <si>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</si>
  <si>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</si>
  <si>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</si>
  <si>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</si>
  <si>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</si>
  <si>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</si>
  <si>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西目屋村</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</si>
  <si>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</si>
  <si>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</si>
  <si>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</si>
  <si>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</si>
  <si>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</si>
  <si>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</si>
  <si>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</si>
  <si>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</si>
  <si>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</si>
  <si>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</si>
  <si>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</si>
  <si>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</si>
  <si>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</si>
  <si>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</si>
  <si>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</si>
  <si>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</si>
  <si>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</si>
  <si>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</si>
  <si>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</si>
  <si>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</si>
  <si>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</si>
  <si>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</si>
  <si>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</si>
  <si>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-10.6</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</si>
  <si>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</si>
  <si>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</si>
  <si>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</si>
  <si>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</si>
  <si>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</si>
  <si>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</si>
  <si>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</si>
  <si>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</si>
  <si>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</si>
  <si>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</si>
  <si>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</si>
  <si>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</si>
  <si>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</si>
  <si>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</si>
  <si>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</si>
  <si>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</si>
  <si>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</si>
  <si>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</si>
  <si>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</si>
  <si>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</si>
  <si>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</si>
  <si>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</si>
  <si>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-2.6</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</si>
  <si>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</si>
  <si>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</si>
  <si>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</si>
  <si>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</si>
  <si>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</si>
  <si>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</si>
  <si>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</si>
  <si>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</si>
  <si>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</si>
  <si>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</si>
  <si>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</si>
  <si>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</si>
  <si>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</si>
  <si>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</si>
  <si>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</si>
  <si>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</si>
  <si>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</si>
  <si>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</si>
  <si>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</si>
  <si>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</si>
  <si>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</si>
  <si>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</si>
  <si>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</si>
  <si>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</si>
  <si>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</si>
  <si>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</si>
  <si>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</si>
  <si>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</si>
  <si>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</si>
  <si>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</si>
  <si>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</si>
  <si>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</si>
  <si>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</si>
  <si>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</si>
  <si>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</si>
  <si>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</si>
  <si>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</si>
  <si>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</si>
  <si>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</si>
  <si>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</si>
  <si>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</si>
  <si>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</si>
  <si>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</si>
  <si>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</si>
  <si>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</si>
  <si>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</si>
  <si>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</si>
  <si>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</si>
  <si>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</si>
  <si>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</si>
  <si>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</si>
  <si>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</si>
  <si>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</si>
  <si>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</si>
  <si>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</si>
  <si>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</si>
  <si>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</si>
  <si>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</si>
  <si>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</si>
  <si>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</si>
  <si>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</si>
  <si>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青森県西目屋村</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</si>
  <si>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</si>
  <si>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</si>
  <si>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</si>
  <si>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</si>
  <si>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</si>
  <si>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</si>
  <si>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</si>
  <si>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</si>
  <si>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</si>
  <si>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</si>
  <si>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</si>
  <si>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</si>
  <si>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</si>
  <si>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</si>
  <si>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</si>
  <si>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</si>
  <si>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</si>
  <si>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</si>
  <si>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</si>
  <si>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</si>
  <si>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</si>
  <si>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</si>
  <si>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</si>
  <si>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</si>
  <si>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</si>
  <si>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</si>
  <si>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</si>
  <si>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</si>
  <si>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</si>
  <si>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</si>
  <si>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</si>
  <si>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</si>
  <si>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</si>
  <si>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</si>
  <si>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</si>
  <si>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</si>
  <si>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</si>
  <si>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</si>
  <si>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</si>
  <si>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</si>
  <si>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</si>
  <si>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</si>
  <si>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</si>
  <si>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</si>
  <si>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</si>
  <si>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</si>
  <si>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</si>
  <si>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</si>
  <si>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</si>
  <si>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</si>
  <si>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</si>
  <si>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</si>
  <si>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</si>
  <si>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</si>
  <si>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</si>
  <si>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</si>
  <si>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</si>
  <si>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</si>
  <si>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</si>
  <si>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</si>
  <si>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</si>
  <si>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</si>
  <si>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</si>
  <si>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</si>
  <si>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</si>
  <si>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</si>
  <si>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</si>
  <si>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</si>
  <si>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</si>
  <si>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</si>
  <si>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</si>
  <si>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</si>
  <si>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</si>
  <si>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</si>
  <si>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</si>
  <si>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</si>
  <si>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</si>
  <si>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</si>
  <si>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</si>
  <si>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</si>
  <si>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</si>
  <si>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</si>
  <si>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</si>
  <si>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</si>
  <si>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</si>
  <si>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</si>
  <si>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</si>
  <si>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</si>
  <si>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</si>
  <si>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</si>
  <si>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</si>
  <si>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</si>
  <si>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</si>
  <si>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</si>
  <si>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</si>
  <si>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</si>
  <si>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</si>
  <si>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</si>
  <si>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</si>
  <si>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</si>
  <si>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</si>
  <si>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</si>
  <si>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</si>
  <si>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</si>
  <si>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</si>
  <si>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</si>
  <si>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</si>
  <si>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</si>
  <si>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</si>
  <si>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</si>
  <si>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</si>
  <si>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</si>
  <si>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</si>
  <si>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</si>
  <si>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</si>
  <si>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簡易水道</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</si>
  <si>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</si>
  <si>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</si>
  <si>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</si>
  <si>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</si>
  <si>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</si>
  <si>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</si>
  <si>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</si>
  <si>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</si>
  <si>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</si>
  <si>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</si>
  <si>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</si>
  <si>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</si>
  <si>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</si>
  <si>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</si>
  <si>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</si>
  <si>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</si>
  <si>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</si>
  <si>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</si>
  <si>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</si>
  <si>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</si>
  <si>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</si>
  <si>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</si>
  <si>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</si>
  <si>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</si>
  <si>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</si>
  <si>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</si>
  <si>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</si>
  <si>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</si>
  <si>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</si>
  <si>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</si>
  <si>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</si>
  <si>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</si>
  <si>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</si>
  <si>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</si>
  <si>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青森県西目屋村</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</si>
  <si>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</si>
  <si>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</si>
  <si>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</si>
  <si>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</si>
  <si>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</si>
  <si>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</si>
  <si>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</si>
  <si>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</si>
  <si>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</si>
  <si>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</si>
  <si>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</si>
  <si>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</si>
  <si>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</si>
  <si>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</si>
  <si>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</si>
  <si>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</si>
  <si>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</si>
  <si>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</si>
  <si>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</si>
  <si>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</si>
  <si>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</si>
  <si>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</si>
  <si>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</si>
  <si>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</si>
  <si>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</si>
  <si>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</si>
  <si>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</si>
  <si>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</si>
  <si>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</si>
  <si>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</si>
  <si>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</si>
  <si>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</si>
  <si>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</si>
  <si>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西目屋村国民健康保険事業特別会計</t>
    <phoneticPr fontId="5"/>
  </si>
  <si>
    <t>西目屋村介護保険特別会計</t>
    <phoneticPr fontId="5"/>
  </si>
  <si>
    <t>西目屋村後期高齢者医療特別会計</t>
    <phoneticPr fontId="5"/>
  </si>
  <si>
    <t>西目屋村簡易水道事業会計</t>
    <phoneticPr fontId="5"/>
  </si>
  <si>
    <t>法適用企業</t>
    <phoneticPr fontId="5"/>
  </si>
  <si>
    <t>西目屋村農業集落排水事業会計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</si>
  <si>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</si>
  <si>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</si>
  <si>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</si>
  <si>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</si>
  <si>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</si>
  <si>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</si>
  <si>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</si>
  <si>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</si>
  <si>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</si>
  <si>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</si>
  <si>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</si>
  <si>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</si>
  <si>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</si>
  <si>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</si>
  <si>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</si>
  <si>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</si>
  <si>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</si>
  <si>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</si>
  <si>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</si>
  <si>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</si>
  <si>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</si>
  <si>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</si>
  <si>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</si>
  <si>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</si>
  <si>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</si>
  <si>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</si>
  <si>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</si>
  <si>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</si>
  <si>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</si>
  <si>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</si>
  <si>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</si>
  <si>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</si>
  <si>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</si>
  <si>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</si>
  <si>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</si>
  <si>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</si>
  <si>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</si>
  <si>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</si>
  <si>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</si>
  <si>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</si>
  <si>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</si>
  <si>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</si>
  <si>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</si>
  <si>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</si>
  <si>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</si>
  <si>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</si>
  <si>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</si>
  <si>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</si>
  <si>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</si>
  <si>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</si>
  <si>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</si>
  <si>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</si>
  <si>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</si>
  <si>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</si>
  <si>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</si>
  <si>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</si>
  <si>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</si>
  <si>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</si>
  <si>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</si>
  <si>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</si>
  <si>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</si>
  <si>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</si>
  <si>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</si>
  <si>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</si>
  <si>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</si>
  <si>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</si>
  <si>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</si>
  <si>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</si>
  <si>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</si>
  <si>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</si>
  <si>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</si>
  <si>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</si>
  <si>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</si>
  <si>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</si>
  <si>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</si>
  <si>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</si>
  <si>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</si>
  <si>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</si>
  <si>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</si>
  <si>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</si>
  <si>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</si>
  <si>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</si>
  <si>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</si>
  <si>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</si>
  <si>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</si>
  <si>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</si>
  <si>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</si>
  <si>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</si>
  <si>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</si>
  <si>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</si>
  <si>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</si>
  <si>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</si>
  <si>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</si>
  <si>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</si>
  <si>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</si>
  <si>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</si>
  <si>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</si>
  <si>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</si>
  <si>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</si>
  <si>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</si>
  <si>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</si>
  <si>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</si>
  <si>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</si>
  <si>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</si>
  <si>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</si>
  <si>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</si>
  <si>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</si>
  <si>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</si>
  <si>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</si>
  <si>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</si>
  <si>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</si>
  <si>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</si>
  <si>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</si>
  <si>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</si>
  <si>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</si>
  <si>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</si>
  <si>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</si>
  <si>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</si>
  <si>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</si>
  <si>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</si>
  <si>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</si>
  <si>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</si>
  <si>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</si>
  <si>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</si>
  <si>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</si>
  <si>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</si>
  <si>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</si>
  <si>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</si>
  <si>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</si>
  <si>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</si>
  <si>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</si>
  <si>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</si>
  <si>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</si>
  <si>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</si>
  <si>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</si>
  <si>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12.85</t>
  </si>
  <si>
    <t>▲ 0.92</t>
  </si>
  <si>
    <t>▲ 6.83</t>
  </si>
  <si>
    <t>一般会計</t>
  </si>
  <si>
    <t>西目屋村農業集落排水事業会計</t>
  </si>
  <si>
    <t>西目屋村簡易水道事業会計</t>
  </si>
  <si>
    <t>西目屋村国民健康保険事業特別会計</t>
  </si>
  <si>
    <t>西目屋村後期高齢者医療特別会計</t>
  </si>
  <si>
    <t>西目屋村介護保険特別会計</t>
  </si>
  <si>
    <t>その他会計（赤字）</t>
  </si>
  <si>
    <t>その他会計（黒字）</t>
  </si>
  <si>
    <t>R02</t>
    <phoneticPr fontId="5"/>
  </si>
  <si>
    <t>R03</t>
    <phoneticPr fontId="5"/>
  </si>
  <si>
    <t>R04</t>
    <phoneticPr fontId="5"/>
  </si>
  <si>
    <t>R05</t>
    <phoneticPr fontId="5"/>
  </si>
  <si>
    <t>R06</t>
    <phoneticPr fontId="5"/>
  </si>
  <si>
    <t>-</t>
    <phoneticPr fontId="2"/>
  </si>
  <si>
    <t>青森県後期高齢者医療広域連合(一般会計)</t>
  </si>
  <si>
    <t>青森県後期高齢者医療広域連合(特別会計)</t>
  </si>
  <si>
    <t>青森県市町村総合事務組合</t>
  </si>
  <si>
    <t>津軽広域連合(一般会計)</t>
  </si>
  <si>
    <t>青森県交通災害共済組合(特別会計)</t>
  </si>
  <si>
    <t>弘前地区消防事務組合(一般会計)</t>
  </si>
  <si>
    <t>弘前地区環境整備事務組合(一般会計)</t>
  </si>
  <si>
    <t>(一財)ブナの里白神公社</t>
    <rPh sb="1" eb="2">
      <t>イチ</t>
    </rPh>
    <rPh sb="2" eb="3">
      <t>ザイ</t>
    </rPh>
    <rPh sb="7" eb="8">
      <t>サト</t>
    </rPh>
    <rPh sb="8" eb="10">
      <t>シラカミ</t>
    </rPh>
    <rPh sb="10" eb="12">
      <t>コウシャ</t>
    </rPh>
    <phoneticPr fontId="38"/>
  </si>
  <si>
    <t>公共施設解体基金</t>
    <rPh sb="0" eb="2">
      <t>コウキョウ</t>
    </rPh>
    <rPh sb="2" eb="4">
      <t>シセツ</t>
    </rPh>
    <rPh sb="4" eb="6">
      <t>カイタイ</t>
    </rPh>
    <rPh sb="6" eb="8">
      <t>キキン</t>
    </rPh>
    <phoneticPr fontId="5"/>
  </si>
  <si>
    <t>教育振興基金</t>
    <rPh sb="0" eb="2">
      <t>キョウイク</t>
    </rPh>
    <rPh sb="2" eb="4">
      <t>シンコウ</t>
    </rPh>
    <rPh sb="4" eb="6">
      <t>キキン</t>
    </rPh>
    <phoneticPr fontId="38"/>
  </si>
  <si>
    <t>好きです西目屋応援基金</t>
    <rPh sb="0" eb="1">
      <t>ス</t>
    </rPh>
    <rPh sb="4" eb="7">
      <t>ニシメヤ</t>
    </rPh>
    <rPh sb="7" eb="9">
      <t>オウエン</t>
    </rPh>
    <rPh sb="9" eb="11">
      <t>キキン</t>
    </rPh>
    <phoneticPr fontId="38"/>
  </si>
  <si>
    <t>ふたば施設管理基金</t>
    <rPh sb="3" eb="5">
      <t>シセツ</t>
    </rPh>
    <rPh sb="5" eb="7">
      <t>カンリ</t>
    </rPh>
    <rPh sb="7" eb="9">
      <t>キキン</t>
    </rPh>
    <phoneticPr fontId="38"/>
  </si>
  <si>
    <t>森林環境基金</t>
    <rPh sb="0" eb="6">
      <t>シンリンカンキョウキキン</t>
    </rPh>
    <phoneticPr fontId="38"/>
  </si>
  <si>
    <t>青森県市町村職員退職手当組合(一般会計)</t>
    <rPh sb="6" eb="8">
      <t>ショクイン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</si>
  <si>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</si>
  <si>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</si>
  <si>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r>
      <rPr>
        <sz val="11"/>
        <color rgb="FF000000"/>
        <rFont val="HGSｺﾞｼｯｸM"/>
        <family val="3"/>
        <charset val="128"/>
      </rPr>
      <t>　有形固定資産減価償却率は類似団体と比較して依然高いものの、将来負担比率は低下しており、令和</t>
    </r>
    <r>
      <rPr>
        <sz val="11"/>
        <color rgb="FF000000"/>
        <rFont val="Century Gothic"/>
        <family val="2"/>
      </rPr>
      <t>6</t>
    </r>
    <r>
      <rPr>
        <sz val="11"/>
        <color rgb="FF000000"/>
        <rFont val="HGSｺﾞｼｯｸM"/>
        <family val="3"/>
        <charset val="128"/>
      </rPr>
      <t>年度も令和</t>
    </r>
    <r>
      <rPr>
        <sz val="11"/>
        <color rgb="FF000000"/>
        <rFont val="Century Gothic"/>
        <family val="2"/>
      </rPr>
      <t>5</t>
    </r>
    <r>
      <rPr>
        <sz val="11"/>
        <color rgb="FF000000"/>
        <rFont val="HGSｺﾞｼｯｸM"/>
        <family val="3"/>
        <charset val="128"/>
      </rPr>
      <t>年度に引き続き充当可能特定財源が将来負担額を上回ったことから将来負担比率は算定されていない。
　今後、公共施設等総合管理計画に基づき、老朽化した施設の集約化・複合化や除去を積極的に取り組んでいく。</t>
    </r>
    <rPh sb="22" eb="24">
      <t>イゼン</t>
    </rPh>
    <rPh sb="50" eb="52">
      <t>レイワ</t>
    </rPh>
    <rPh sb="53" eb="55">
      <t>ネンド</t>
    </rPh>
    <rPh sb="56" eb="57">
      <t>ヒ</t>
    </rPh>
    <rPh sb="58" eb="59">
      <t>ツヅ</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</si>
  <si>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</si>
  <si>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</si>
  <si>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</si>
  <si>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</si>
  <si>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</si>
  <si>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</si>
  <si>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r>
      <rPr>
        <sz val="11"/>
        <color rgb="FF000000"/>
        <rFont val="HGSｺﾞｼｯｸM"/>
        <family val="3"/>
        <charset val="128"/>
      </rPr>
      <t>　実質公債費比率は類似団体と比較して高いものの、数値自体は年々低下している。将来負担比率も低下しており、令和</t>
    </r>
    <r>
      <rPr>
        <sz val="11"/>
        <color rgb="FF000000"/>
        <rFont val="Century Gothic"/>
        <family val="2"/>
      </rPr>
      <t>6</t>
    </r>
    <r>
      <rPr>
        <sz val="11"/>
        <color rgb="FF000000"/>
        <rFont val="HGSｺﾞｼｯｸM"/>
        <family val="3"/>
        <charset val="128"/>
      </rPr>
      <t>年度も令和</t>
    </r>
    <r>
      <rPr>
        <sz val="11"/>
        <color rgb="FF000000"/>
        <rFont val="Century Gothic"/>
        <family val="2"/>
      </rPr>
      <t>5</t>
    </r>
    <r>
      <rPr>
        <sz val="11"/>
        <color rgb="FF000000"/>
        <rFont val="HGSｺﾞｼｯｸM"/>
        <family val="3"/>
        <charset val="128"/>
      </rPr>
      <t>年度に引き続き充当可能特定財源が将来負担額を上回ったことから将来負担比率は算定されていない。
　これは、令和</t>
    </r>
    <r>
      <rPr>
        <sz val="11"/>
        <color rgb="FF000000"/>
        <rFont val="Century Gothic"/>
        <family val="2"/>
      </rPr>
      <t>3</t>
    </r>
    <r>
      <rPr>
        <sz val="11"/>
        <color rgb="FF000000"/>
        <rFont val="HGSｺﾞｼｯｸM"/>
        <family val="3"/>
        <charset val="128"/>
      </rPr>
      <t>年度に公債費負担の平準化を目的として、任意繰上償還</t>
    </r>
    <r>
      <rPr>
        <sz val="11"/>
        <color rgb="FF000000"/>
        <rFont val="Century Gothic"/>
        <family val="2"/>
      </rPr>
      <t xml:space="preserve"> (</t>
    </r>
    <r>
      <rPr>
        <sz val="11"/>
        <color rgb="FF000000"/>
        <rFont val="HGSｺﾞｼｯｸM"/>
        <family val="3"/>
        <charset val="128"/>
      </rPr>
      <t>平成</t>
    </r>
    <r>
      <rPr>
        <sz val="11"/>
        <color rgb="FF000000"/>
        <rFont val="Century Gothic"/>
        <family val="2"/>
      </rPr>
      <t>30</t>
    </r>
    <r>
      <rPr>
        <sz val="11"/>
        <color rgb="FF000000"/>
        <rFont val="HGSｺﾞｼｯｸM"/>
        <family val="3"/>
        <charset val="128"/>
      </rPr>
      <t>年度発行過疎対策事業債：</t>
    </r>
    <r>
      <rPr>
        <sz val="11"/>
        <color rgb="FF000000"/>
        <rFont val="Century Gothic"/>
        <family val="2"/>
      </rPr>
      <t>268,400</t>
    </r>
    <r>
      <rPr>
        <sz val="11"/>
        <color rgb="FF000000"/>
        <rFont val="HGSｺﾞｼｯｸM"/>
        <family val="3"/>
        <charset val="128"/>
      </rPr>
      <t>千円</t>
    </r>
    <r>
      <rPr>
        <sz val="11"/>
        <color rgb="FF000000"/>
        <rFont val="Century Gothic"/>
        <family val="2"/>
      </rPr>
      <t xml:space="preserve">) </t>
    </r>
    <r>
      <rPr>
        <sz val="11"/>
        <color rgb="FF000000"/>
        <rFont val="HGSｺﾞｼｯｸM"/>
        <family val="3"/>
        <charset val="128"/>
      </rPr>
      <t>を実施したためである。</t>
    </r>
    <rPh sb="24" eb="26">
      <t>スウチ</t>
    </rPh>
    <rPh sb="26" eb="28">
      <t>ジタイ</t>
    </rPh>
    <rPh sb="29" eb="31">
      <t>ネンネン</t>
    </rPh>
    <rPh sb="31" eb="33">
      <t>テイカ</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</si>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</sst>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5"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1"/>
      <color rgb="FF000000"/>
      <name val="Century Gothic"/>
      <family val="3"/>
      <charset val="128"/>
    </font>
    <font>
      <sz val="11"/>
      <color rgb="FF000000"/>
      <name val="HGSｺﾞｼｯｸM"/>
      <family val="3"/>
      <charset val="128"/>
    </font>
    <font>
      <sz val="11"/>
      <color rgb="FF000000"/>
      <name val="Century Gothic"/>
      <family val="2"/>
    </font>
    <font>
      <sz val="11"/>
      <color indexed="8"/>
      <name val="Century Gothic"/>
      <family val="2"/>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40" fillId="0" borderId="41" xfId="16" applyFont="1" applyBorder="1" applyAlignment="1" applyProtection="1">
      <alignment horizontal="left" vertical="top" wrapText="1"/>
      <protection locked="0"/>
    </xf>
    <xf numFmtId="0" fontId="43" fillId="0" borderId="12" xfId="16" applyFont="1" applyBorder="1" applyAlignment="1" applyProtection="1">
      <alignment horizontal="left" vertical="top" wrapText="1"/>
      <protection locked="0"/>
    </xf>
    <xf numFmtId="0" fontId="43" fillId="0" borderId="51" xfId="16" applyFont="1" applyBorder="1" applyAlignment="1" applyProtection="1">
      <alignment horizontal="left" vertical="top" wrapText="1"/>
      <protection locked="0"/>
    </xf>
    <xf numFmtId="0" fontId="43" fillId="0" borderId="65" xfId="16" applyFont="1" applyBorder="1" applyAlignment="1" applyProtection="1">
      <alignment horizontal="left" vertical="top" wrapText="1"/>
      <protection locked="0"/>
    </xf>
    <xf numFmtId="0" fontId="43" fillId="0" borderId="0" xfId="16" applyFont="1" applyAlignment="1" applyProtection="1">
      <alignment horizontal="left" vertical="top" wrapText="1"/>
      <protection locked="0"/>
    </xf>
    <xf numFmtId="0" fontId="43" fillId="0" borderId="38" xfId="16" applyFont="1" applyBorder="1" applyAlignment="1" applyProtection="1">
      <alignment horizontal="left" vertical="top" wrapText="1"/>
      <protection locked="0"/>
    </xf>
    <xf numFmtId="0" fontId="43" fillId="0" borderId="37" xfId="16" applyFont="1" applyBorder="1" applyAlignment="1" applyProtection="1">
      <alignment horizontal="left" vertical="top" wrapText="1"/>
      <protection locked="0"/>
    </xf>
    <xf numFmtId="0" fontId="43" fillId="0" borderId="56" xfId="16" applyFont="1" applyBorder="1" applyAlignment="1" applyProtection="1">
      <alignment horizontal="left" vertical="top" wrapText="1"/>
      <protection locked="0"/>
    </xf>
    <xf numFmtId="0" fontId="43"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4"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A5B844F-9CAB-4C06-B0B6-1A6DB20DC0EF}"/>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1479-4F71-A370-522128CF9F9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420133</c:v>
                </c:pt>
                <c:pt idx="1">
                  <c:v>261907</c:v>
                </c:pt>
                <c:pt idx="2">
                  <c:v>323114</c:v>
                </c:pt>
                <c:pt idx="3">
                  <c:v>301907</c:v>
                </c:pt>
                <c:pt idx="4">
                  <c:v>473669</c:v>
                </c:pt>
              </c:numCache>
            </c:numRef>
          </c:val>
          <c:smooth val="0"/>
          <c:extLst>
            <c:ext xmlns:c16="http://schemas.microsoft.com/office/drawing/2014/chart" uri="{C3380CC4-5D6E-409C-BE32-E72D297353CC}">
              <c16:uniqueId val="{00000001-1479-4F71-A370-522128CF9F9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5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9.0399999999999991</c:v>
                </c:pt>
                <c:pt idx="1">
                  <c:v>5.62</c:v>
                </c:pt>
                <c:pt idx="2">
                  <c:v>5.56</c:v>
                </c:pt>
                <c:pt idx="3">
                  <c:v>6.94</c:v>
                </c:pt>
                <c:pt idx="4">
                  <c:v>1.4</c:v>
                </c:pt>
              </c:numCache>
            </c:numRef>
          </c:val>
          <c:extLst>
            <c:ext xmlns:c16="http://schemas.microsoft.com/office/drawing/2014/chart" uri="{C3380CC4-5D6E-409C-BE32-E72D297353CC}">
              <c16:uniqueId val="{00000000-999F-48D8-A78B-0F85A4103B6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77.930000000000007</c:v>
                </c:pt>
                <c:pt idx="1">
                  <c:v>80.540000000000006</c:v>
                </c:pt>
                <c:pt idx="2">
                  <c:v>85</c:v>
                </c:pt>
                <c:pt idx="3">
                  <c:v>86.45</c:v>
                </c:pt>
                <c:pt idx="4">
                  <c:v>86.21</c:v>
                </c:pt>
              </c:numCache>
            </c:numRef>
          </c:val>
          <c:extLst>
            <c:ext xmlns:c16="http://schemas.microsoft.com/office/drawing/2014/chart" uri="{C3380CC4-5D6E-409C-BE32-E72D297353CC}">
              <c16:uniqueId val="{00000001-999F-48D8-A78B-0F85A4103B6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-12.85</c:v>
                </c:pt>
                <c:pt idx="1">
                  <c:v>23.2</c:v>
                </c:pt>
                <c:pt idx="2">
                  <c:v>2.06</c:v>
                </c:pt>
                <c:pt idx="3">
                  <c:v>-0.92</c:v>
                </c:pt>
                <c:pt idx="4">
                  <c:v>-6.83</c:v>
                </c:pt>
              </c:numCache>
            </c:numRef>
          </c:val>
          <c:smooth val="0"/>
          <c:extLst>
            <c:ext xmlns:c16="http://schemas.microsoft.com/office/drawing/2014/chart" uri="{C3380CC4-5D6E-409C-BE32-E72D297353CC}">
              <c16:uniqueId val="{00000002-999F-48D8-A78B-0F85A4103B6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0.17</c:v>
                </c:pt>
                <c:pt idx="2">
                  <c:v>#N/A</c:v>
                </c:pt>
                <c:pt idx="3">
                  <c:v>0.18</c:v>
                </c:pt>
                <c:pt idx="4">
                  <c:v>#N/A</c:v>
                </c:pt>
                <c:pt idx="5">
                  <c:v>0.15</c:v>
                </c:pt>
                <c:pt idx="6">
                  <c:v>#N/A</c:v>
                </c:pt>
                <c:pt idx="7">
                  <c:v>2.8</c:v>
                </c:pt>
                <c:pt idx="8">
                  <c:v>0</c:v>
                </c:pt>
                <c:pt idx="9">
                  <c:v>0</c:v>
                </c:pt>
              </c:numCache>
            </c:numRef>
          </c:val>
          <c:extLst>
            <c:ext xmlns:c16="http://schemas.microsoft.com/office/drawing/2014/chart" uri="{C3380CC4-5D6E-409C-BE32-E72D297353CC}">
              <c16:uniqueId val="{00000000-2E03-43A8-898F-10D2E50DDBB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2E03-43A8-898F-10D2E50DDBBA}"/>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2E03-43A8-898F-10D2E50DDBBA}"/>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2E03-43A8-898F-10D2E50DDBBA}"/>
            </c:ext>
          </c:extLst>
        </c:ser>
        <c:ser>
          <c:idx val="4"/>
          <c:order val="4"/>
          <c:tx>
            <c:strRef>
              <c:f>データシート!$A$31</c:f>
              <c:strCache>
                <c:ptCount val="1"/>
                <c:pt idx="0">
                  <c:v>西目屋村介護保険特別会計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0.2</c:v>
                </c:pt>
                <c:pt idx="2">
                  <c:v>#N/A</c:v>
                </c:pt>
                <c:pt idx="3">
                  <c:v>0.17</c:v>
                </c:pt>
                <c:pt idx="4">
                  <c:v>#N/A</c:v>
                </c:pt>
                <c:pt idx="5">
                  <c:v>0.17</c:v>
                </c:pt>
                <c:pt idx="6">
                  <c:v>#N/A</c:v>
                </c:pt>
                <c:pt idx="7">
                  <c:v>0.17</c:v>
                </c:pt>
                <c:pt idx="8">
                  <c:v>#N/A</c:v>
                </c:pt>
                <c:pt idx="9">
                  <c:v>0.08</c:v>
                </c:pt>
              </c:numCache>
            </c:numRef>
          </c:val>
          <c:extLst>
            <c:ext xmlns:c16="http://schemas.microsoft.com/office/drawing/2014/chart" uri="{C3380CC4-5D6E-409C-BE32-E72D297353CC}">
              <c16:uniqueId val="{00000004-2E03-43A8-898F-10D2E50DDBBA}"/>
            </c:ext>
          </c:extLst>
        </c:ser>
        <c:ser>
          <c:idx val="5"/>
          <c:order val="5"/>
          <c:tx>
            <c:strRef>
              <c:f>データシート!$A$32</c:f>
              <c:strCache>
                <c:ptCount val="1"/>
                <c:pt idx="0">
                  <c:v>西目屋村後期高齢者医療特別会計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7.0000000000000007E-2</c:v>
                </c:pt>
                <c:pt idx="4">
                  <c:v>#N/A</c:v>
                </c:pt>
                <c:pt idx="5">
                  <c:v>0.03</c:v>
                </c:pt>
                <c:pt idx="6">
                  <c:v>#N/A</c:v>
                </c:pt>
                <c:pt idx="7">
                  <c:v>7.0000000000000007E-2</c:v>
                </c:pt>
                <c:pt idx="8">
                  <c:v>#N/A</c:v>
                </c:pt>
                <c:pt idx="9">
                  <c:v>0.09</c:v>
                </c:pt>
              </c:numCache>
            </c:numRef>
          </c:val>
          <c:extLst>
            <c:ext xmlns:c16="http://schemas.microsoft.com/office/drawing/2014/chart" uri="{C3380CC4-5D6E-409C-BE32-E72D297353CC}">
              <c16:uniqueId val="{00000005-2E03-43A8-898F-10D2E50DDBBA}"/>
            </c:ext>
          </c:extLst>
        </c:ser>
        <c:ser>
          <c:idx val="6"/>
          <c:order val="6"/>
          <c:tx>
            <c:strRef>
              <c:f>データシート!$A$33</c:f>
              <c:strCache>
                <c:ptCount val="1"/>
                <c:pt idx="0">
                  <c:v>西目屋村国民健康保険事業特別会計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0.17</c:v>
                </c:pt>
                <c:pt idx="2">
                  <c:v>#N/A</c:v>
                </c:pt>
                <c:pt idx="3">
                  <c:v>0.05</c:v>
                </c:pt>
                <c:pt idx="4">
                  <c:v>#N/A</c:v>
                </c:pt>
                <c:pt idx="5">
                  <c:v>0.17</c:v>
                </c:pt>
                <c:pt idx="6">
                  <c:v>#N/A</c:v>
                </c:pt>
                <c:pt idx="7">
                  <c:v>0.04</c:v>
                </c:pt>
                <c:pt idx="8">
                  <c:v>#N/A</c:v>
                </c:pt>
                <c:pt idx="9">
                  <c:v>0.09</c:v>
                </c:pt>
              </c:numCache>
            </c:numRef>
          </c:val>
          <c:extLst>
            <c:ext xmlns:c16="http://schemas.microsoft.com/office/drawing/2014/chart" uri="{C3380CC4-5D6E-409C-BE32-E72D297353CC}">
              <c16:uniqueId val="{00000006-2E03-43A8-898F-10D2E50DDBBA}"/>
            </c:ext>
          </c:extLst>
        </c:ser>
        <c:ser>
          <c:idx val="7"/>
          <c:order val="7"/>
          <c:tx>
            <c:strRef>
              <c:f>データシート!$A$34</c:f>
              <c:strCache>
                <c:ptCount val="1"/>
                <c:pt idx="0">
                  <c:v>西目屋村簡易水道事業会計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0.24</c:v>
                </c:pt>
              </c:numCache>
            </c:numRef>
          </c:val>
          <c:extLst>
            <c:ext xmlns:c16="http://schemas.microsoft.com/office/drawing/2014/chart" uri="{C3380CC4-5D6E-409C-BE32-E72D297353CC}">
              <c16:uniqueId val="{00000007-2E03-43A8-898F-10D2E50DDBBA}"/>
            </c:ext>
          </c:extLst>
        </c:ser>
        <c:ser>
          <c:idx val="8"/>
          <c:order val="8"/>
          <c:tx>
            <c:strRef>
              <c:f>データシート!$A$35</c:f>
              <c:strCache>
                <c:ptCount val="1"/>
                <c:pt idx="0">
                  <c:v>西目屋村農業集落排水事業会計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0</c:v>
                </c:pt>
                <c:pt idx="1">
                  <c:v>0</c:v>
                </c:pt>
                <c:pt idx="2">
                  <c:v>0</c:v>
                </c:pt>
                <c:pt idx="3">
                  <c:v>0</c:v>
                </c:pt>
                <c:pt idx="4">
                  <c:v>0</c:v>
                </c:pt>
                <c:pt idx="5">
                  <c:v>0</c:v>
                </c:pt>
                <c:pt idx="6">
                  <c:v>0</c:v>
                </c:pt>
                <c:pt idx="7">
                  <c:v>0</c:v>
                </c:pt>
                <c:pt idx="8">
                  <c:v>#N/A</c:v>
                </c:pt>
                <c:pt idx="9">
                  <c:v>0.43</c:v>
                </c:pt>
              </c:numCache>
            </c:numRef>
          </c:val>
          <c:extLst>
            <c:ext xmlns:c16="http://schemas.microsoft.com/office/drawing/2014/chart" uri="{C3380CC4-5D6E-409C-BE32-E72D297353CC}">
              <c16:uniqueId val="{00000008-2E03-43A8-898F-10D2E50DDBB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9.0299999999999994</c:v>
                </c:pt>
                <c:pt idx="2">
                  <c:v>#N/A</c:v>
                </c:pt>
                <c:pt idx="3">
                  <c:v>5.62</c:v>
                </c:pt>
                <c:pt idx="4">
                  <c:v>#N/A</c:v>
                </c:pt>
                <c:pt idx="5">
                  <c:v>5.55</c:v>
                </c:pt>
                <c:pt idx="6">
                  <c:v>#N/A</c:v>
                </c:pt>
                <c:pt idx="7">
                  <c:v>6.93</c:v>
                </c:pt>
                <c:pt idx="8">
                  <c:v>#N/A</c:v>
                </c:pt>
                <c:pt idx="9">
                  <c:v>1.4</c:v>
                </c:pt>
              </c:numCache>
            </c:numRef>
          </c:val>
          <c:extLst>
            <c:ext xmlns:c16="http://schemas.microsoft.com/office/drawing/2014/chart" uri="{C3380CC4-5D6E-409C-BE32-E72D297353CC}">
              <c16:uniqueId val="{00000009-2E03-43A8-898F-10D2E50DDBB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222</c:v>
                </c:pt>
                <c:pt idx="5">
                  <c:v>224</c:v>
                </c:pt>
                <c:pt idx="8">
                  <c:v>258</c:v>
                </c:pt>
                <c:pt idx="11">
                  <c:v>246</c:v>
                </c:pt>
                <c:pt idx="14">
                  <c:v>231</c:v>
                </c:pt>
              </c:numCache>
            </c:numRef>
          </c:val>
          <c:extLst>
            <c:ext xmlns:c16="http://schemas.microsoft.com/office/drawing/2014/chart" uri="{C3380CC4-5D6E-409C-BE32-E72D297353CC}">
              <c16:uniqueId val="{00000000-F2F4-407C-826B-B00CC58893F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2F4-407C-826B-B00CC58893F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21</c:v>
                </c:pt>
                <c:pt idx="6">
                  <c:v>21</c:v>
                </c:pt>
                <c:pt idx="9">
                  <c:v>21</c:v>
                </c:pt>
                <c:pt idx="12">
                  <c:v>21</c:v>
                </c:pt>
              </c:numCache>
            </c:numRef>
          </c:val>
          <c:extLst>
            <c:ext xmlns:c16="http://schemas.microsoft.com/office/drawing/2014/chart" uri="{C3380CC4-5D6E-409C-BE32-E72D297353CC}">
              <c16:uniqueId val="{00000002-F2F4-407C-826B-B00CC58893F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c:v>
                </c:pt>
                <c:pt idx="3">
                  <c:v>1</c:v>
                </c:pt>
                <c:pt idx="6">
                  <c:v>3</c:v>
                </c:pt>
                <c:pt idx="9">
                  <c:v>3</c:v>
                </c:pt>
                <c:pt idx="12">
                  <c:v>4</c:v>
                </c:pt>
              </c:numCache>
            </c:numRef>
          </c:val>
          <c:extLst>
            <c:ext xmlns:c16="http://schemas.microsoft.com/office/drawing/2014/chart" uri="{C3380CC4-5D6E-409C-BE32-E72D297353CC}">
              <c16:uniqueId val="{00000003-F2F4-407C-826B-B00CC58893F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122</c:v>
                </c:pt>
                <c:pt idx="3">
                  <c:v>112</c:v>
                </c:pt>
                <c:pt idx="6">
                  <c:v>123</c:v>
                </c:pt>
                <c:pt idx="9">
                  <c:v>116</c:v>
                </c:pt>
                <c:pt idx="12">
                  <c:v>118</c:v>
                </c:pt>
              </c:numCache>
            </c:numRef>
          </c:val>
          <c:extLst>
            <c:ext xmlns:c16="http://schemas.microsoft.com/office/drawing/2014/chart" uri="{C3380CC4-5D6E-409C-BE32-E72D297353CC}">
              <c16:uniqueId val="{00000004-F2F4-407C-826B-B00CC58893F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2F4-407C-826B-B00CC58893F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2F4-407C-826B-B00CC58893F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191</c:v>
                </c:pt>
                <c:pt idx="3">
                  <c:v>221</c:v>
                </c:pt>
                <c:pt idx="6">
                  <c:v>224</c:v>
                </c:pt>
                <c:pt idx="9">
                  <c:v>207</c:v>
                </c:pt>
                <c:pt idx="12">
                  <c:v>197</c:v>
                </c:pt>
              </c:numCache>
            </c:numRef>
          </c:val>
          <c:extLst>
            <c:ext xmlns:c16="http://schemas.microsoft.com/office/drawing/2014/chart" uri="{C3380CC4-5D6E-409C-BE32-E72D297353CC}">
              <c16:uniqueId val="{00000007-F2F4-407C-826B-B00CC58893F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113</c:v>
                </c:pt>
                <c:pt idx="2">
                  <c:v>#N/A</c:v>
                </c:pt>
                <c:pt idx="3">
                  <c:v>#N/A</c:v>
                </c:pt>
                <c:pt idx="4">
                  <c:v>131</c:v>
                </c:pt>
                <c:pt idx="5">
                  <c:v>#N/A</c:v>
                </c:pt>
                <c:pt idx="6">
                  <c:v>#N/A</c:v>
                </c:pt>
                <c:pt idx="7">
                  <c:v>113</c:v>
                </c:pt>
                <c:pt idx="8">
                  <c:v>#N/A</c:v>
                </c:pt>
                <c:pt idx="9">
                  <c:v>#N/A</c:v>
                </c:pt>
                <c:pt idx="10">
                  <c:v>101</c:v>
                </c:pt>
                <c:pt idx="11">
                  <c:v>#N/A</c:v>
                </c:pt>
                <c:pt idx="12">
                  <c:v>#N/A</c:v>
                </c:pt>
                <c:pt idx="13">
                  <c:v>109</c:v>
                </c:pt>
                <c:pt idx="14">
                  <c:v>#N/A</c:v>
                </c:pt>
              </c:numCache>
            </c:numRef>
          </c:val>
          <c:smooth val="0"/>
          <c:extLst>
            <c:ext xmlns:c16="http://schemas.microsoft.com/office/drawing/2014/chart" uri="{C3380CC4-5D6E-409C-BE32-E72D297353CC}">
              <c16:uniqueId val="{00000008-F2F4-407C-826B-B00CC58893F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2148</c:v>
                </c:pt>
                <c:pt idx="5">
                  <c:v>1900</c:v>
                </c:pt>
                <c:pt idx="8">
                  <c:v>2000</c:v>
                </c:pt>
                <c:pt idx="11">
                  <c:v>1977</c:v>
                </c:pt>
                <c:pt idx="14">
                  <c:v>1914</c:v>
                </c:pt>
              </c:numCache>
            </c:numRef>
          </c:val>
          <c:extLst>
            <c:ext xmlns:c16="http://schemas.microsoft.com/office/drawing/2014/chart" uri="{C3380CC4-5D6E-409C-BE32-E72D297353CC}">
              <c16:uniqueId val="{00000000-8C53-466D-9C10-DC266EAD280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32</c:v>
                </c:pt>
                <c:pt idx="5">
                  <c:v>27</c:v>
                </c:pt>
                <c:pt idx="8">
                  <c:v>35</c:v>
                </c:pt>
                <c:pt idx="11">
                  <c:v>28</c:v>
                </c:pt>
                <c:pt idx="14">
                  <c:v>19</c:v>
                </c:pt>
              </c:numCache>
            </c:numRef>
          </c:val>
          <c:extLst>
            <c:ext xmlns:c16="http://schemas.microsoft.com/office/drawing/2014/chart" uri="{C3380CC4-5D6E-409C-BE32-E72D297353CC}">
              <c16:uniqueId val="{00000001-8C53-466D-9C10-DC266EAD280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1107</c:v>
                </c:pt>
                <c:pt idx="5">
                  <c:v>1247</c:v>
                </c:pt>
                <c:pt idx="8">
                  <c:v>1380</c:v>
                </c:pt>
                <c:pt idx="11">
                  <c:v>1446</c:v>
                </c:pt>
                <c:pt idx="14">
                  <c:v>1482</c:v>
                </c:pt>
              </c:numCache>
            </c:numRef>
          </c:val>
          <c:extLst>
            <c:ext xmlns:c16="http://schemas.microsoft.com/office/drawing/2014/chart" uri="{C3380CC4-5D6E-409C-BE32-E72D297353CC}">
              <c16:uniqueId val="{00000002-8C53-466D-9C10-DC266EAD280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53-466D-9C10-DC266EAD280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53-466D-9C10-DC266EAD280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53-466D-9C10-DC266EAD280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91</c:v>
                </c:pt>
                <c:pt idx="3">
                  <c:v>118</c:v>
                </c:pt>
                <c:pt idx="6">
                  <c:v>116</c:v>
                </c:pt>
                <c:pt idx="9">
                  <c:v>125</c:v>
                </c:pt>
                <c:pt idx="12">
                  <c:v>144</c:v>
                </c:pt>
              </c:numCache>
            </c:numRef>
          </c:val>
          <c:extLst>
            <c:ext xmlns:c16="http://schemas.microsoft.com/office/drawing/2014/chart" uri="{C3380CC4-5D6E-409C-BE32-E72D297353CC}">
              <c16:uniqueId val="{00000006-8C53-466D-9C10-DC266EAD280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31</c:v>
                </c:pt>
                <c:pt idx="3">
                  <c:v>32</c:v>
                </c:pt>
                <c:pt idx="6">
                  <c:v>29</c:v>
                </c:pt>
                <c:pt idx="9">
                  <c:v>26</c:v>
                </c:pt>
                <c:pt idx="12">
                  <c:v>49</c:v>
                </c:pt>
              </c:numCache>
            </c:numRef>
          </c:val>
          <c:extLst>
            <c:ext xmlns:c16="http://schemas.microsoft.com/office/drawing/2014/chart" uri="{C3380CC4-5D6E-409C-BE32-E72D297353CC}">
              <c16:uniqueId val="{00000007-8C53-466D-9C10-DC266EAD280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1242</c:v>
                </c:pt>
                <c:pt idx="3">
                  <c:v>1147</c:v>
                </c:pt>
                <c:pt idx="6">
                  <c:v>1064</c:v>
                </c:pt>
                <c:pt idx="9">
                  <c:v>981</c:v>
                </c:pt>
                <c:pt idx="12">
                  <c:v>805</c:v>
                </c:pt>
              </c:numCache>
            </c:numRef>
          </c:val>
          <c:extLst>
            <c:ext xmlns:c16="http://schemas.microsoft.com/office/drawing/2014/chart" uri="{C3380CC4-5D6E-409C-BE32-E72D297353CC}">
              <c16:uniqueId val="{00000008-8C53-466D-9C10-DC266EAD280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21</c:v>
                </c:pt>
                <c:pt idx="3">
                  <c:v>21</c:v>
                </c:pt>
                <c:pt idx="6">
                  <c:v>83</c:v>
                </c:pt>
                <c:pt idx="9">
                  <c:v>63</c:v>
                </c:pt>
                <c:pt idx="12">
                  <c:v>42</c:v>
                </c:pt>
              </c:numCache>
            </c:numRef>
          </c:val>
          <c:extLst>
            <c:ext xmlns:c16="http://schemas.microsoft.com/office/drawing/2014/chart" uri="{C3380CC4-5D6E-409C-BE32-E72D297353CC}">
              <c16:uniqueId val="{00000009-8C53-466D-9C10-DC266EAD280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2355</c:v>
                </c:pt>
                <c:pt idx="3">
                  <c:v>2088</c:v>
                </c:pt>
                <c:pt idx="6">
                  <c:v>2154</c:v>
                </c:pt>
                <c:pt idx="9">
                  <c:v>2210</c:v>
                </c:pt>
                <c:pt idx="12">
                  <c:v>2315</c:v>
                </c:pt>
              </c:numCache>
            </c:numRef>
          </c:val>
          <c:extLst>
            <c:ext xmlns:c16="http://schemas.microsoft.com/office/drawing/2014/chart" uri="{C3380CC4-5D6E-409C-BE32-E72D297353CC}">
              <c16:uniqueId val="{0000000A-8C53-466D-9C10-DC266EAD280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454</c:v>
                </c:pt>
                <c:pt idx="2">
                  <c:v>#N/A</c:v>
                </c:pt>
                <c:pt idx="3">
                  <c:v>#N/A</c:v>
                </c:pt>
                <c:pt idx="4">
                  <c:v>233</c:v>
                </c:pt>
                <c:pt idx="5">
                  <c:v>#N/A</c:v>
                </c:pt>
                <c:pt idx="6">
                  <c:v>#N/A</c:v>
                </c:pt>
                <c:pt idx="7">
                  <c:v>31</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8C53-466D-9C10-DC266EAD280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1160</c:v>
                </c:pt>
                <c:pt idx="1">
                  <c:v>1169</c:v>
                </c:pt>
                <c:pt idx="2">
                  <c:v>1199</c:v>
                </c:pt>
              </c:numCache>
            </c:numRef>
          </c:val>
          <c:extLst>
            <c:ext xmlns:c16="http://schemas.microsoft.com/office/drawing/2014/chart" uri="{C3380CC4-5D6E-409C-BE32-E72D297353CC}">
              <c16:uniqueId val="{00000000-CA44-4902-9377-F8BE6874A8C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132</c:v>
                </c:pt>
                <c:pt idx="1">
                  <c:v>162</c:v>
                </c:pt>
                <c:pt idx="2">
                  <c:v>192</c:v>
                </c:pt>
              </c:numCache>
            </c:numRef>
          </c:val>
          <c:extLst>
            <c:ext xmlns:c16="http://schemas.microsoft.com/office/drawing/2014/chart" uri="{C3380CC4-5D6E-409C-BE32-E72D297353CC}">
              <c16:uniqueId val="{00000001-CA44-4902-9377-F8BE6874A8C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88</c:v>
                </c:pt>
                <c:pt idx="1">
                  <c:v>114</c:v>
                </c:pt>
                <c:pt idx="2">
                  <c:v>91</c:v>
                </c:pt>
              </c:numCache>
            </c:numRef>
          </c:val>
          <c:extLst>
            <c:ext xmlns:c16="http://schemas.microsoft.com/office/drawing/2014/chart" uri="{C3380CC4-5D6E-409C-BE32-E72D297353CC}">
              <c16:uniqueId val="{00000002-CA44-4902-9377-F8BE6874A8C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{ECF836F3-D9E3-4174-A455-D3566EFFDBE8}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CF3-4D56-86CB-503ECFC58978}"/>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{481E23BE-FF6B-44FC-992B-C5885667D495}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CF3-4D56-86CB-503ECFC58978}"/>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{7B880B07-99EC-4787-8CB1-1ABB90974053}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CF3-4D56-86CB-503ECFC58978}"/>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{3CEDD287-AE15-4E28-89F4-66C3367D6930}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CF3-4D56-86CB-503ECFC58978}"/>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{B1F35E6F-17FE-48AB-8945-B9B94F9BCFEE}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CF3-4D56-86CB-503ECFC58978}"/>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{840BAC66-75E4-4499-9B08-C0920AE8BAA9}</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CF3-4D56-86CB-503ECFC58978}"/>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{41F05A0D-4843-464A-80A4-313BB449BFE0}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CF3-4D56-86CB-503ECFC589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{2389A603-9B72-4F32-9582-C8111D1D7B43}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CF3-4D56-86CB-503ECFC589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{43D7797C-6E2C-4F07-AD7A-583632A62996}</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CF3-4D56-86CB-503ECFC58978}"/>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67.5</c:v>
                </c:pt>
                <c:pt idx="8">
                  <c:v>68.900000000000006</c:v>
                </c:pt>
                <c:pt idx="16">
                  <c:v>69.900000000000006</c:v>
                </c:pt>
                <c:pt idx="24">
                  <c:v>71.8</c:v>
                </c:pt>
                <c:pt idx="32">
                  <c:v>72.2</c:v>
                </c:pt>
              </c:numCache>
            </c:numRef>
          </c:xVal>
          <c:yVal>
            <c:numRef>
              <c:f>公会計指標分析・財政指標組合せ分析表!$BP$51:$DC$51</c:f>
              <c:numCache>
                <c:formatCode>#,##0.0;"▲ "#,##0.0</c:formatCode>
                <c:ptCount val="40"/>
                <c:pt idx="0">
                  <c:v>45.1</c:v>
                </c:pt>
                <c:pt idx="8">
                  <c:v>20.399999999999999</c:v>
                </c:pt>
                <c:pt idx="16">
                  <c:v>2.8</c:v>
                </c:pt>
              </c:numCache>
            </c:numRef>
          </c:yVal>
          <c:smooth val="0"/>
          <c:extLst>
            <c:ext xmlns:c16="http://schemas.microsoft.com/office/drawing/2014/chart" uri="{C3380CC4-5D6E-409C-BE32-E72D297353CC}">
              <c16:uniqueId val="{00000009-8CF3-4D56-86CB-503ECFC58978}"/>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{C14A0A3A-659C-4AF2-B03E-E102E9C5A9FA}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CF3-4D56-86CB-503ECFC58978}"/>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{7E087684-6824-4817-9AC2-B216216F91D6}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CF3-4D56-86CB-503ECFC58978}"/>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{A5B72D2E-094A-460B-9447-6D24D92F9E0F}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CF3-4D56-86CB-503ECFC58978}"/>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{C63BFBCE-74CA-4F56-BEC2-4199B70DA2A5}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CF3-4D56-86CB-503ECFC58978}"/>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{77696FF1-8912-4482-8CE1-3F52A1F88768}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CF3-4D56-86CB-503ECFC58978}"/>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{075CE461-022A-45FD-A9D7-D12A1EEFB0F4}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CF3-4D56-86CB-503ECFC58978}"/>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{BD03A068-0A18-478E-AE69-8CABA6B0F359}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CF3-4D56-86CB-503ECFC58978}"/>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{A8EF312C-65B4-405B-AEC7-E684FA982EC3}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CF3-4D56-86CB-503ECFC58978}"/>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{6DF84595-D35E-4AF9-A468-256F4FBA3D7D}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CF3-4D56-86CB-503ECFC58978}"/>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CF3-4D56-86CB-503ECFC58978}"/>
            </c:ext>
          </c:extLst>
        </c:ser>
        <c:dLbls>
          <c:showLegendKey val="0"/>
          <c:showVal val="1"/>
          <c:showCatName val="0"/>
          <c:showSerName val="0"/>
          <c:showPercent val="0"/>
          <c:showBubbleSize val="0"/>
        </c:dLbls>
        <c:axId val="46179840"/>
        <c:axId val="46181760"/>
      </c:scatterChart>
      <c:valAx>
        <c:axId val="46179840"/>
        <c:scaling>
          <c:orientation val="maxMin"/>
          <c:max val="71"/>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{2D351F75-E788-40F0-B9AE-A6208F0D2447}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C04-4504-8F93-1108ECB950C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{DF730154-3A61-4B58-B2EB-A4C2C75BF129}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C04-4504-8F93-1108ECB950C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{D308AB20-27DF-4374-A6A3-9A5BB874DF48}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C04-4504-8F93-1108ECB950C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{38E65D1C-292C-4F01-91BD-75F741AA8D61}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C04-4504-8F93-1108ECB950C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{C386189E-246A-4BB6-9699-C133E702F876}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C04-4504-8F93-1108ECB950C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{6EE32A0E-2B0D-413C-9569-FC5AA2B8D83F}</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C04-4504-8F93-1108ECB950C1}"/>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{17EFCCB1-A907-4FFC-841C-EBF3833A8FC9}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C04-4504-8F93-1108ECB950C1}"/>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{B7D42CDE-CD94-4A00-B13A-6E9E79BBE19B}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C04-4504-8F93-1108ECB950C1}"/>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{1AFDF63C-ED3D-4B69-9240-B8534C539611}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C04-4504-8F93-1108ECB950C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11.6</c:v>
                </c:pt>
                <c:pt idx="8">
                  <c:v>11.5</c:v>
                </c:pt>
                <c:pt idx="16">
                  <c:v>11</c:v>
                </c:pt>
                <c:pt idx="24">
                  <c:v>10.199999999999999</c:v>
                </c:pt>
                <c:pt idx="32">
                  <c:v>9.5</c:v>
                </c:pt>
              </c:numCache>
            </c:numRef>
          </c:xVal>
          <c:yVal>
            <c:numRef>
              <c:f>公会計指標分析・財政指標組合せ分析表!$BP$73:$DC$73</c:f>
              <c:numCache>
                <c:formatCode>#,##0.0;"▲ "#,##0.0</c:formatCode>
                <c:ptCount val="40"/>
                <c:pt idx="0">
                  <c:v>45.1</c:v>
                </c:pt>
                <c:pt idx="8">
                  <c:v>20.399999999999999</c:v>
                </c:pt>
                <c:pt idx="16">
                  <c:v>2.8</c:v>
                </c:pt>
              </c:numCache>
            </c:numRef>
          </c:yVal>
          <c:smooth val="0"/>
          <c:extLst>
            <c:ext xmlns:c16="http://schemas.microsoft.com/office/drawing/2014/chart" uri="{C3380CC4-5D6E-409C-BE32-E72D297353CC}">
              <c16:uniqueId val="{00000009-9C04-4504-8F93-1108ECB950C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2.5298388263998016E-2"/>
                  <c:y val="-0.10617080403066771"/>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{052C955C-6174-404B-9AE9-BF90A5CBD3C6}</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C04-4504-8F93-1108ECB950C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{13F0CDFE-A0BC-4513-B1CC-E9D6926523D7}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C04-4504-8F93-1108ECB950C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{ADA3BA92-C450-4727-B75E-C9C711341E43}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C04-4504-8F93-1108ECB950C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{DE180D72-AD82-471C-BE37-242294DDDF6E}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C04-4504-8F93-1108ECB950C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{16E00E81-2950-44A5-8B1A-6CFE43B2CF8F}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C04-4504-8F93-1108ECB950C1}"/>
                </c:ext>
              </c:extLst>
            </c:dLbl>
            <c:dLbl>
              <c:idx val="8"/>
              <c:layout>
                <c:manualLayout>
                  <c:x val="-3.7842297186153152E-2"/>
                  <c:y val="-7.601597225028718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{339EA8D4-32FE-42E6-B9EF-047B1BA4F390}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C04-4504-8F93-1108ECB950C1}"/>
                </c:ext>
              </c:extLst>
            </c:dLbl>
            <c:dLbl>
              <c:idx val="16"/>
              <c:layout>
                <c:manualLayout>
                  <c:x val="-3.1570342725075584E-2"/>
                  <c:y val="-2.9305462608234634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{01C03A8F-DDF9-455F-97DE-3377B7793F13}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C04-4504-8F93-1108ECB950C1}"/>
                </c:ext>
              </c:extLst>
            </c:dLbl>
            <c:dLbl>
              <c:idx val="24"/>
              <c:layout>
                <c:manualLayout>
                  <c:x val="-3.1570342725075584E-2"/>
                  <c:y val="-3.817452070577097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{76497AC6-45D8-44F9-BEDB-45CAF4684B33}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C04-4504-8F93-1108ECB950C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{CA745B5F-EDCB-4E0E-982D-759234F21360}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C04-4504-8F93-1108ECB950C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C04-4504-8F93-1108ECB950C1}"/>
            </c:ext>
          </c:extLst>
        </c:ser>
        <c:dLbls>
          <c:showLegendKey val="0"/>
          <c:showVal val="1"/>
          <c:showCatName val="0"/>
          <c:showSerName val="0"/>
          <c:showPercent val="0"/>
          <c:showBubbleSize val="0"/>
        </c:dLbls>
        <c:axId val="84219776"/>
        <c:axId val="84234240"/>
      </c:scatterChart>
      <c:valAx>
        <c:axId val="84219776"/>
        <c:scaling>
          <c:orientation val="maxMin"/>
          <c:max val="12"/>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1,210
1,210
246.02
2,588,576
2,564,291
19,489
1,390,407
2,315,368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津軽ダム建設に伴う水没者の村外移転による人口の減少や高齢化の進展</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月末</a:t>
          </a:r>
          <a:r>
            <a:rPr kumimoji="1" lang="en-US" altLang="ja-JP" sz="1400">
              <a:solidFill>
                <a:sysClr val="windowText" lastClr="000000"/>
              </a:solidFill>
              <a:effectLst/>
              <a:latin typeface="ＭＳ Ｐゴシック" panose="020B0600070205080204" pitchFamily="50" charset="-128"/>
              <a:ea typeface="ＭＳ Ｐゴシック" panose="020B0600070205080204" pitchFamily="50" charset="-128"/>
              <a:cs typeface="+mn-cs"/>
            </a:rPr>
            <a:t>40.2</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に加え、主要産業がないこと等により、財政基盤が弱く、類似団体平均を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0.06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ポイント下回っている。事業の選択と集中に努める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もに民間委託等による行政の効率化に努め、財政の健全化を図る。税収については、今後大幅な増収は期待できないことから、財政力指数には影響しないものの、ふるさと納税の取り組みを強化し、自主財源の確保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4233</xdr:rowOff>
    </xdr:from>
    <xdr:to>
      <xdr:col>23</xdr:col>
      <xdr:colOff>133350</xdr:colOff>
      <xdr:row>44</xdr:row>
      <xdr:rowOff>4233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4803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44</xdr:row>
      <xdr:rowOff>4233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27925"/>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155575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115358</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8770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124883</xdr:rowOff>
    </xdr:from>
    <xdr:to>
      <xdr:col>23</xdr:col>
      <xdr:colOff>184150</xdr:colOff>
      <xdr:row>44</xdr:row>
      <xdr:rowOff>55033</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20760</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93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124883</xdr:rowOff>
    </xdr:from>
    <xdr:to>
      <xdr:col>19</xdr:col>
      <xdr:colOff>184150</xdr:colOff>
      <xdr:row>44</xdr:row>
      <xdr:rowOff>55033</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97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39810</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836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64558</xdr:rowOff>
    </xdr:from>
    <xdr:to>
      <xdr:col>7</xdr:col>
      <xdr:colOff>31750</xdr:colOff>
      <xdr:row>43</xdr:row>
      <xdr:rowOff>166158</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150935</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23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分子となる経常経費充当一般財源等は、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より導入した第</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セクターへの指定管理料制度が引き続き大きなウエイトを占め、前年度より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15,261</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千円増</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1,194,385</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千円となった</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R6</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年度の経常収支比率は前年度比</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85.3%</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依然として根本的な財政の硬直化が解消していないことから、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R2</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年度より取り組んでいる行財政改革により、義務的経費の削減に努める</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35348</xdr:rowOff>
    </xdr:from>
    <xdr:to>
      <xdr:col>23</xdr:col>
      <xdr:colOff>133350</xdr:colOff>
      <xdr:row>64</xdr:row>
      <xdr:rowOff>87630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1008148"/>
          <a:ext cx="8382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02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142452</xdr:rowOff>
    </xdr:from>
    <xdr:to>
      <xdr:col>19</xdr:col>
      <xdr:colOff>133350</xdr:colOff>
      <xdr:row>64</xdr:row>
      <xdr:rowOff>87630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943802"/>
          <a:ext cx="889000" cy="116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52087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819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142452</xdr:rowOff>
    </xdr:from>
    <xdr:to>
      <xdr:col>15</xdr:col>
      <xdr:colOff>82550</xdr:colOff>
      <xdr:row>63</xdr:row>
      <xdr:rowOff>162560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94380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162560</xdr:rowOff>
    </xdr:from>
    <xdr:to>
      <xdr:col>11</xdr:col>
      <xdr:colOff>31750</xdr:colOff>
      <xdr:row>65</xdr:row>
      <xdr:rowOff>161502</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963910"/>
          <a:ext cx="889000" cy="341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30497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8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52087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81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57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128075</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929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36830</xdr:rowOff>
    </xdr:from>
    <xdr:to>
      <xdr:col>19</xdr:col>
      <xdr:colOff>184150</xdr:colOff>
      <xdr:row>64</xdr:row>
      <xdr:rowOff>138430</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100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123207</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96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91652</xdr:rowOff>
    </xdr:from>
    <xdr:to>
      <xdr:col>15</xdr:col>
      <xdr:colOff>133350</xdr:colOff>
      <xdr:row>64</xdr:row>
      <xdr:rowOff>21802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893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6579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9793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111760</xdr:rowOff>
    </xdr:from>
    <xdr:to>
      <xdr:col>11</xdr:col>
      <xdr:colOff>82550</xdr:colOff>
      <xdr:row>64</xdr:row>
      <xdr:rowOff>41910</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1254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25629</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1341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[696,584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人口が少ないことから、人口</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人当たりの経費が高くなる傾向になる。今後も定員管理・給与の適正化及び経費の合理化に努める。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102757</xdr:rowOff>
    </xdr:from>
    <xdr:to>
      <xdr:col>23</xdr:col>
      <xdr:colOff>133350</xdr:colOff>
      <xdr:row>82</xdr:row>
      <xdr:rowOff>164559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61657"/>
          <a:ext cx="838200" cy="618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51159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938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102757</xdr:rowOff>
    </xdr:from>
    <xdr:to>
      <xdr:col>19</xdr:col>
      <xdr:colOff>133350</xdr:colOff>
      <xdr:row>82</xdr:row>
      <xdr:rowOff>104804</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61657"/>
          <a:ext cx="889000" cy="2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116770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8327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85886</xdr:rowOff>
    </xdr:from>
    <xdr:to>
      <xdr:col>15</xdr:col>
      <xdr:colOff>82550</xdr:colOff>
      <xdr:row>82</xdr:row>
      <xdr:rowOff>104804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44786"/>
          <a:ext cx="889000" cy="18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107438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823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85886</xdr:rowOff>
    </xdr:from>
    <xdr:to>
      <xdr:col>11</xdr:col>
      <xdr:colOff>31750</xdr:colOff>
      <xdr:row>82</xdr:row>
      <xdr:rowOff>104178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flipV="1">
          <a:off x="1447800" y="14144786"/>
          <a:ext cx="889000" cy="18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82019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980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67608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8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113759</xdr:rowOff>
    </xdr:from>
    <xdr:to>
      <xdr:col>23</xdr:col>
      <xdr:colOff>184150</xdr:colOff>
      <xdr:row>83</xdr:row>
      <xdr:rowOff>43909</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72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85836</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44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51957</xdr:rowOff>
    </xdr:from>
    <xdr:to>
      <xdr:col>19</xdr:col>
      <xdr:colOff>184150</xdr:colOff>
      <xdr:row>82</xdr:row>
      <xdr:rowOff>153557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110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138334</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972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54004</xdr:rowOff>
    </xdr:from>
    <xdr:to>
      <xdr:col>15</xdr:col>
      <xdr:colOff>133350</xdr:colOff>
      <xdr:row>82</xdr:row>
      <xdr:rowOff>155604</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11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140381</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9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35086</xdr:rowOff>
    </xdr:from>
    <xdr:to>
      <xdr:col>11</xdr:col>
      <xdr:colOff>82550</xdr:colOff>
      <xdr:row>82</xdr:row>
      <xdr:rowOff>136686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93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121463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80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53378</xdr:rowOff>
    </xdr:from>
    <xdr:to>
      <xdr:col>7</xdr:col>
      <xdr:colOff>31750</xdr:colOff>
      <xdr:row>82</xdr:row>
      <xdr:rowOff>154978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11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139755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986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国との比較では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ポイント、類似団体との比較でも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ポイント下回っているが、今後も給与の適正化に努める。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67818</xdr:rowOff>
    </xdr:from>
    <xdr:to>
      <xdr:col>81</xdr:col>
      <xdr:colOff>44450</xdr:colOff>
      <xdr:row>87</xdr:row>
      <xdr:rowOff>21844</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812518"/>
          <a:ext cx="8382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87</xdr:row>
      <xdr:rowOff>121683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5037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67818</xdr:rowOff>
    </xdr:from>
    <xdr:to>
      <xdr:col>77</xdr:col>
      <xdr:colOff>44450</xdr:colOff>
      <xdr:row>86</xdr:row>
      <xdr:rowOff>145035</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12518"/>
          <a:ext cx="889000" cy="77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54881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51424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145035</xdr:rowOff>
    </xdr:from>
    <xdr:to>
      <xdr:col>72</xdr:col>
      <xdr:colOff>203200</xdr:colOff>
      <xdr:row>87</xdr:row>
      <xdr:rowOff>31496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flipV="1">
          <a:off x="14401800" y="14889735"/>
          <a:ext cx="889000" cy="57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59707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5147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31496</xdr:rowOff>
    </xdr:from>
    <xdr:to>
      <xdr:col>68</xdr:col>
      <xdr:colOff>152400</xdr:colOff>
      <xdr:row>87</xdr:row>
      <xdr:rowOff>70104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flipV="1">
          <a:off x="13512800" y="14947646"/>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69359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5156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64533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5152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142494</xdr:rowOff>
    </xdr:from>
    <xdr:to>
      <xdr:col>81</xdr:col>
      <xdr:colOff>95250</xdr:colOff>
      <xdr:row>87</xdr:row>
      <xdr:rowOff>72644</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887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159021</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73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17018</xdr:rowOff>
    </xdr:from>
    <xdr:to>
      <xdr:col>77</xdr:col>
      <xdr:colOff>95250</xdr:colOff>
      <xdr:row>86</xdr:row>
      <xdr:rowOff>118618</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61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128795</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53059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94235</xdr:rowOff>
    </xdr:from>
    <xdr:to>
      <xdr:col>73</xdr:col>
      <xdr:colOff>44450</xdr:colOff>
      <xdr:row>87</xdr:row>
      <xdr:rowOff>24385</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3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34562</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6078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152146</xdr:rowOff>
    </xdr:from>
    <xdr:to>
      <xdr:col>68</xdr:col>
      <xdr:colOff>203200</xdr:colOff>
      <xdr:row>87</xdr:row>
      <xdr:rowOff>82296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89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92473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6657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19304</xdr:rowOff>
    </xdr:from>
    <xdr:to>
      <xdr:col>64</xdr:col>
      <xdr:colOff>152400</xdr:colOff>
      <xdr:row>87</xdr:row>
      <xdr:rowOff>120904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93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131081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7043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[27.27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県内最小</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である</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ことから、人口千人当たりの職員数が多くなる傾向にある。類似団体との比較では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2.52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人多い結果となっている。人口は少ないものの、仕事の種類は同じであることから、住民サービスの維持向上も考慮しながら、平成</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月に策定した「西目屋村定員適正化計画</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第</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期</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」に基づき計画期間</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年間で</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人削減を目標とする。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80571</xdr:rowOff>
    </xdr:from>
    <xdr:to>
      <xdr:col>81</xdr:col>
      <xdr:colOff>44450</xdr:colOff>
      <xdr:row>61</xdr:row>
      <xdr:rowOff>98869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6179800" y="10539021"/>
          <a:ext cx="838200" cy="18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167075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282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98869</xdr:rowOff>
    </xdr:from>
    <xdr:to>
      <xdr:col>77</xdr:col>
      <xdr:colOff>44450</xdr:colOff>
      <xdr:row>61</xdr:row>
      <xdr:rowOff>101282</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557319"/>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80821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1963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101282</xdr:rowOff>
    </xdr:from>
    <xdr:to>
      <xdr:col>72</xdr:col>
      <xdr:colOff>203200</xdr:colOff>
      <xdr:row>61</xdr:row>
      <xdr:rowOff>119581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4401800" y="10559732"/>
          <a:ext cx="889000" cy="1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72979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188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108119</xdr:rowOff>
    </xdr:from>
    <xdr:to>
      <xdr:col>68</xdr:col>
      <xdr:colOff>152400</xdr:colOff>
      <xdr:row>61</xdr:row>
      <xdr:rowOff>119581</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566569"/>
          <a:ext cx="889000" cy="11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58500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17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50658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166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29771</xdr:rowOff>
    </xdr:from>
    <xdr:to>
      <xdr:col>81</xdr:col>
      <xdr:colOff>95250</xdr:colOff>
      <xdr:row>61</xdr:row>
      <xdr:rowOff>131371</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48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1848</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460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48069</xdr:rowOff>
    </xdr:from>
    <xdr:to>
      <xdr:col>77</xdr:col>
      <xdr:colOff>95250</xdr:colOff>
      <xdr:row>61</xdr:row>
      <xdr:rowOff>149669</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50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134446</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5928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50482</xdr:rowOff>
    </xdr:from>
    <xdr:to>
      <xdr:col>73</xdr:col>
      <xdr:colOff>44450</xdr:colOff>
      <xdr:row>61</xdr:row>
      <xdr:rowOff>152082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50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136859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595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68781</xdr:rowOff>
    </xdr:from>
    <xdr:to>
      <xdr:col>68</xdr:col>
      <xdr:colOff>203200</xdr:colOff>
      <xdr:row>61</xdr:row>
      <xdr:rowOff>170381</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52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155158</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613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57319</xdr:rowOff>
    </xdr:from>
    <xdr:to>
      <xdr:col>64</xdr:col>
      <xdr:colOff>152400</xdr:colOff>
      <xdr:row>61</xdr:row>
      <xdr:rowOff>158919</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515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143696</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602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分子となる地方債の元利償還金は前年度比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10,047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千円の減となったため、前年度より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ポイント下降した。類似団体との比較では、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ポイント上回っていることから引き続き公債費の適正化に努める。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35052</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6179800" y="7202170"/>
          <a:ext cx="838200" cy="33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66057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6924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35052</xdr:rowOff>
    </xdr:from>
    <xdr:to>
      <xdr:col>77</xdr:col>
      <xdr:colOff>44450</xdr:colOff>
      <xdr:row>42</xdr:row>
      <xdr:rowOff>73660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flipV="1">
          <a:off x="15290800" y="7235952"/>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146829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68333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73660</xdr:rowOff>
    </xdr:from>
    <xdr:to>
      <xdr:col>72</xdr:col>
      <xdr:colOff>203200</xdr:colOff>
      <xdr:row>42</xdr:row>
      <xdr:rowOff>97790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4401800" y="727456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137177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97790</xdr:rowOff>
    </xdr:from>
    <xdr:to>
      <xdr:col>68</xdr:col>
      <xdr:colOff>152400</xdr:colOff>
      <xdr:row>42</xdr:row>
      <xdr:rowOff>102616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flipV="1">
          <a:off x="13512800" y="7298690"/>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137177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132351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6818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93997</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155702</xdr:rowOff>
    </xdr:from>
    <xdr:to>
      <xdr:col>77</xdr:col>
      <xdr:colOff>95250</xdr:colOff>
      <xdr:row>42</xdr:row>
      <xdr:rowOff>85852</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718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70629</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727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22860</xdr:rowOff>
    </xdr:from>
    <xdr:to>
      <xdr:col>73</xdr:col>
      <xdr:colOff>44450</xdr:colOff>
      <xdr:row>42</xdr:row>
      <xdr:rowOff>124460</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109237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46990</xdr:rowOff>
    </xdr:from>
    <xdr:to>
      <xdr:col>68</xdr:col>
      <xdr:colOff>203200</xdr:colOff>
      <xdr:row>42</xdr:row>
      <xdr:rowOff>148590</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133367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73342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51816</xdr:rowOff>
    </xdr:from>
    <xdr:to>
      <xdr:col>64</xdr:col>
      <xdr:colOff>152400</xdr:colOff>
      <xdr:row>42</xdr:row>
      <xdr:rowOff>153416</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725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138193</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733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充当可能基金の増により、将来負担比率は算出されなかった。今後も事業実施の適正化を図り、財政の健全化に努める。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152400</xdr:colOff>
      <xdr:row>14</xdr:row>
      <xdr:rowOff>7902</xdr:rowOff>
    </xdr:from>
    <xdr:to>
      <xdr:col>72</xdr:col>
      <xdr:colOff>203200</xdr:colOff>
      <xdr:row>15</xdr:row>
      <xdr:rowOff>72390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4401800" y="2408202"/>
          <a:ext cx="889000" cy="235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101600</xdr:colOff>
      <xdr:row>15</xdr:row>
      <xdr:rowOff>72390</xdr:rowOff>
    </xdr:from>
    <xdr:to>
      <xdr:col>68</xdr:col>
      <xdr:colOff>152400</xdr:colOff>
      <xdr:row>17</xdr:row>
      <xdr:rowOff>60607</xdr:rowOff>
    </xdr:to>
    <xdr:cxnSp macro="">
      <xdr:nvCxnSpPr>
        <xdr:cNvPr id="441" name="直線コネクタ 440">
          <a:extLst>
            <a:ext uri="{FF2B5EF4-FFF2-40B4-BE49-F238E27FC236}">
              <a16:creationId xmlns:a16="http://schemas.microsoft.com/office/drawing/2014/main" id="{00000000-0008-0000-0300-0000B9010000}"/>
            </a:ext>
          </a:extLst>
        </xdr:cNvPr>
        <xdr:cNvCxnSpPr/>
      </xdr:nvCxnSpPr>
      <xdr:spPr>
        <a:xfrm flipV="1">
          <a:off x="13512800" y="2644140"/>
          <a:ext cx="889000" cy="331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128552</xdr:rowOff>
    </xdr:from>
    <xdr:to>
      <xdr:col>73</xdr:col>
      <xdr:colOff>44450</xdr:colOff>
      <xdr:row>14</xdr:row>
      <xdr:rowOff>58702</xdr:rowOff>
    </xdr:to>
    <xdr:sp macro="" textlink="">
      <xdr:nvSpPr>
        <xdr:cNvPr id="455" name="楕円 454">
          <a:extLst>
            <a:ext uri="{FF2B5EF4-FFF2-40B4-BE49-F238E27FC236}">
              <a16:creationId xmlns:a16="http://schemas.microsoft.com/office/drawing/2014/main" id="{00000000-0008-0000-0300-0000C7010000}"/>
            </a:ext>
          </a:extLst>
        </xdr:cNvPr>
        <xdr:cNvSpPr/>
      </xdr:nvSpPr>
      <xdr:spPr>
        <a:xfrm>
          <a:off x="15240000" y="2357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43479</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443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21590</xdr:rowOff>
    </xdr:from>
    <xdr:to>
      <xdr:col>68</xdr:col>
      <xdr:colOff>203200</xdr:colOff>
      <xdr:row>15</xdr:row>
      <xdr:rowOff>123190</xdr:rowOff>
    </xdr:to>
    <xdr:sp macro="" textlink="">
      <xdr:nvSpPr>
        <xdr:cNvPr id="457" name="楕円 456">
          <a:extLst>
            <a:ext uri="{FF2B5EF4-FFF2-40B4-BE49-F238E27FC236}">
              <a16:creationId xmlns:a16="http://schemas.microsoft.com/office/drawing/2014/main" id="{00000000-0008-0000-0300-0000C9010000}"/>
            </a:ext>
          </a:extLst>
        </xdr:cNvPr>
        <xdr:cNvSpPr/>
      </xdr:nvSpPr>
      <xdr:spPr>
        <a:xfrm>
          <a:off x="14351000" y="259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107967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679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9807</xdr:rowOff>
    </xdr:from>
    <xdr:to>
      <xdr:col>64</xdr:col>
      <xdr:colOff>152400</xdr:colOff>
      <xdr:row>17</xdr:row>
      <xdr:rowOff>111407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3462000" y="29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17</xdr:row>
      <xdr:rowOff>96184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301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1,210
1,210
246.02
2,588,576
2,564,291
19,489
1,390,407
2,315,368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前年度よりも</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ポイント減となり、類似団体を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ポイント下回った。退職者の不補充等の効果が現われてきており、引き続き人件費の抑制に努める。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104140</xdr:rowOff>
    </xdr:from>
    <xdr:to>
      <xdr:col>24</xdr:col>
      <xdr:colOff>25400</xdr:colOff>
      <xdr:row>35</xdr:row>
      <xdr:rowOff>146050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04890"/>
          <a:ext cx="8382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132097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2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146050</xdr:rowOff>
    </xdr:from>
    <xdr:to>
      <xdr:col>19</xdr:col>
      <xdr:colOff>187325</xdr:colOff>
      <xdr:row>35</xdr:row>
      <xdr:rowOff>149860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4680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44467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16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142240</xdr:rowOff>
    </xdr:from>
    <xdr:to>
      <xdr:col>15</xdr:col>
      <xdr:colOff>98425</xdr:colOff>
      <xdr:row>35</xdr:row>
      <xdr:rowOff>149860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4299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142240</xdr:rowOff>
    </xdr:from>
    <xdr:to>
      <xdr:col>11</xdr:col>
      <xdr:colOff>9525</xdr:colOff>
      <xdr:row>36</xdr:row>
      <xdr:rowOff>96520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42990"/>
          <a:ext cx="8890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21607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19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53340</xdr:rowOff>
    </xdr:from>
    <xdr:to>
      <xdr:col>24</xdr:col>
      <xdr:colOff>76200</xdr:colOff>
      <xdr:row>35</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5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69867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95250</xdr:rowOff>
    </xdr:from>
    <xdr:to>
      <xdr:col>20</xdr:col>
      <xdr:colOff>38100</xdr:colOff>
      <xdr:row>36</xdr:row>
      <xdr:rowOff>25400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35577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6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99060</xdr:rowOff>
    </xdr:from>
    <xdr:to>
      <xdr:col>15</xdr:col>
      <xdr:colOff>149225</xdr:colOff>
      <xdr:row>36</xdr:row>
      <xdr:rowOff>29210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9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39387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68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91440</xdr:rowOff>
    </xdr:from>
    <xdr:to>
      <xdr:col>11</xdr:col>
      <xdr:colOff>60325</xdr:colOff>
      <xdr:row>36</xdr:row>
      <xdr:rowOff>21590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9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31767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610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45720</xdr:rowOff>
    </xdr:from>
    <xdr:to>
      <xdr:col>6</xdr:col>
      <xdr:colOff>171450</xdr:colOff>
      <xdr:row>36</xdr:row>
      <xdr:rowOff>147320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1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132097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0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元年度より導入した第</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セクター管理施設への指定管理料制度の導入及び水陸バス運行に係る運行委託料が大きなウエイトを占め、前年度比</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0.5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ポイントの増となった。類似団体との比較では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ポイント上回っているため、今後とも行財政改革の実施により縮減に努める。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18</xdr:row>
      <xdr:rowOff>44704</xdr:rowOff>
    </xdr:from>
    <xdr:to>
      <xdr:col>82</xdr:col>
      <xdr:colOff>107950</xdr:colOff>
      <xdr:row>18</xdr:row>
      <xdr:rowOff>67564</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130804"/>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156718</xdr:rowOff>
    </xdr:from>
    <xdr:to>
      <xdr:col>78</xdr:col>
      <xdr:colOff>69850</xdr:colOff>
      <xdr:row>18</xdr:row>
      <xdr:rowOff>44704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071368"/>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156718</xdr:rowOff>
    </xdr:from>
    <xdr:to>
      <xdr:col>73</xdr:col>
      <xdr:colOff>180975</xdr:colOff>
      <xdr:row>17</xdr:row>
      <xdr:rowOff>165862</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flipV="1">
          <a:off x="13893800" y="307136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165862</xdr:rowOff>
    </xdr:from>
    <xdr:to>
      <xdr:col>69</xdr:col>
      <xdr:colOff>92075</xdr:colOff>
      <xdr:row>18</xdr:row>
      <xdr:rowOff>85852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080512"/>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16764</xdr:rowOff>
    </xdr:from>
    <xdr:to>
      <xdr:col>82</xdr:col>
      <xdr:colOff>158750</xdr:colOff>
      <xdr:row>18</xdr:row>
      <xdr:rowOff>118364</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102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160291</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074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165354</xdr:rowOff>
    </xdr:from>
    <xdr:to>
      <xdr:col>78</xdr:col>
      <xdr:colOff>120650</xdr:colOff>
      <xdr:row>18</xdr:row>
      <xdr:rowOff>95504</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080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80281</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1663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105918</xdr:rowOff>
    </xdr:from>
    <xdr:to>
      <xdr:col>74</xdr:col>
      <xdr:colOff>31750</xdr:colOff>
      <xdr:row>18</xdr:row>
      <xdr:rowOff>36068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020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20845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106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115062</xdr:rowOff>
    </xdr:from>
    <xdr:to>
      <xdr:col>69</xdr:col>
      <xdr:colOff>142875</xdr:colOff>
      <xdr:row>18</xdr:row>
      <xdr:rowOff>45212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2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29989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1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35052</xdr:rowOff>
    </xdr:from>
    <xdr:to>
      <xdr:col>65</xdr:col>
      <xdr:colOff>53975</xdr:colOff>
      <xdr:row>18</xdr:row>
      <xdr:rowOff>136652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21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121429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07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看板政策の一つとして、子ども医療費や保育料の完全無料化等子育て支援対策の充実を図ってきたことから、常に類似団体を上回ってきたが、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元年度からは国の政策により村単独の部分が減少したこと、子どもの数が減少してきていることから減少傾向にある。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今後も</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少子化対策は喫緊の課題であることから、予算の選択と集中を進め、財源の確保に努める。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29028</xdr:rowOff>
    </xdr:from>
    <xdr:to>
      <xdr:col>24</xdr:col>
      <xdr:colOff>25400</xdr:colOff>
      <xdr:row>57</xdr:row>
      <xdr:rowOff>37193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630228"/>
          <a:ext cx="838200" cy="179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167822</xdr:rowOff>
    </xdr:from>
    <xdr:to>
      <xdr:col>19</xdr:col>
      <xdr:colOff>187325</xdr:colOff>
      <xdr:row>56</xdr:row>
      <xdr:rowOff>29028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5975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37193</xdr:rowOff>
    </xdr:from>
    <xdr:to>
      <xdr:col>15</xdr:col>
      <xdr:colOff>98425</xdr:colOff>
      <xdr:row>55</xdr:row>
      <xdr:rowOff>167822</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466943"/>
          <a:ext cx="889000" cy="130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37193</xdr:rowOff>
    </xdr:from>
    <xdr:to>
      <xdr:col>11</xdr:col>
      <xdr:colOff>9525</xdr:colOff>
      <xdr:row>56</xdr:row>
      <xdr:rowOff>94343</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466943"/>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157843</xdr:rowOff>
    </xdr:from>
    <xdr:to>
      <xdr:col>24</xdr:col>
      <xdr:colOff>76200</xdr:colOff>
      <xdr:row>57</xdr:row>
      <xdr:rowOff>87993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129920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149678</xdr:rowOff>
    </xdr:from>
    <xdr:to>
      <xdr:col>20</xdr:col>
      <xdr:colOff>38100</xdr:colOff>
      <xdr:row>56</xdr:row>
      <xdr:rowOff>79828</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579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64605</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6658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117022</xdr:rowOff>
    </xdr:from>
    <xdr:to>
      <xdr:col>15</xdr:col>
      <xdr:colOff>149225</xdr:colOff>
      <xdr:row>56</xdr:row>
      <xdr:rowOff>47172</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54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31949</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33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157843</xdr:rowOff>
    </xdr:from>
    <xdr:to>
      <xdr:col>11</xdr:col>
      <xdr:colOff>60325</xdr:colOff>
      <xdr:row>55</xdr:row>
      <xdr:rowOff>87993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16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72770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502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43543</xdr:rowOff>
    </xdr:from>
    <xdr:to>
      <xdr:col>6</xdr:col>
      <xdr:colOff>171450</xdr:colOff>
      <xdr:row>56</xdr:row>
      <xdr:rowOff>145143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129920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31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ポイント上回っており、介護保険特別会計に対する繰出金が大部分を占める状況にあることから、介護予防の推進等や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年度を最後に行っていない上下水道の料金改定も視野に、繰出金の抑制に努める。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138430</xdr:rowOff>
    </xdr:from>
    <xdr:to>
      <xdr:col>82</xdr:col>
      <xdr:colOff>107950</xdr:colOff>
      <xdr:row>60</xdr:row>
      <xdr:rowOff>35560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911080"/>
          <a:ext cx="838200" cy="411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77470</xdr:rowOff>
    </xdr:from>
    <xdr:to>
      <xdr:col>78</xdr:col>
      <xdr:colOff>69850</xdr:colOff>
      <xdr:row>60</xdr:row>
      <xdr:rowOff>35560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1019302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77470</xdr:rowOff>
    </xdr:from>
    <xdr:to>
      <xdr:col>73</xdr:col>
      <xdr:colOff>180975</xdr:colOff>
      <xdr:row>60</xdr:row>
      <xdr:rowOff>58420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3893800" y="1019302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60</xdr:row>
      <xdr:rowOff>58420</xdr:rowOff>
    </xdr:from>
    <xdr:to>
      <xdr:col>69</xdr:col>
      <xdr:colOff>92075</xdr:colOff>
      <xdr:row>61</xdr:row>
      <xdr:rowOff>8890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10345420"/>
          <a:ext cx="889000" cy="12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87630</xdr:rowOff>
    </xdr:from>
    <xdr:to>
      <xdr:col>82</xdr:col>
      <xdr:colOff>158750</xdr:colOff>
      <xdr:row>58</xdr:row>
      <xdr:rowOff>17780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86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59707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156210</xdr:rowOff>
    </xdr:from>
    <xdr:to>
      <xdr:col>78</xdr:col>
      <xdr:colOff>120650</xdr:colOff>
      <xdr:row>60</xdr:row>
      <xdr:rowOff>86360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1027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71137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10358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26670</xdr:rowOff>
    </xdr:from>
    <xdr:to>
      <xdr:col>74</xdr:col>
      <xdr:colOff>31750</xdr:colOff>
      <xdr:row>59</xdr:row>
      <xdr:rowOff>128270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1014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113047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1022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60</xdr:row>
      <xdr:rowOff>7620</xdr:rowOff>
    </xdr:from>
    <xdr:to>
      <xdr:col>69</xdr:col>
      <xdr:colOff>142875</xdr:colOff>
      <xdr:row>60</xdr:row>
      <xdr:rowOff>109220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93997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10380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129540</xdr:rowOff>
    </xdr:from>
    <xdr:to>
      <xdr:col>65</xdr:col>
      <xdr:colOff>53975</xdr:colOff>
      <xdr:row>61</xdr:row>
      <xdr:rowOff>59690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416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44467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502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っている。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今後は、補助金を交付するのが適当な事業を行っているのかなどについて明確な基準を設けて、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必要性の低い補助金は見直しや廃止を行う方針である。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44704</xdr:rowOff>
    </xdr:from>
    <xdr:to>
      <xdr:col>82</xdr:col>
      <xdr:colOff>107950</xdr:colOff>
      <xdr:row>37</xdr:row>
      <xdr:rowOff>88138</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5671800" y="6216904"/>
          <a:ext cx="838200" cy="214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53865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226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44704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17575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147574</xdr:rowOff>
    </xdr:from>
    <xdr:to>
      <xdr:col>73</xdr:col>
      <xdr:colOff>180975</xdr:colOff>
      <xdr:row>36</xdr:row>
      <xdr:rowOff>3556</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148324"/>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147574</xdr:rowOff>
    </xdr:from>
    <xdr:to>
      <xdr:col>69</xdr:col>
      <xdr:colOff>92075</xdr:colOff>
      <xdr:row>36</xdr:row>
      <xdr:rowOff>12700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1483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9415</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165354</xdr:rowOff>
    </xdr:from>
    <xdr:to>
      <xdr:col>78</xdr:col>
      <xdr:colOff>120650</xdr:colOff>
      <xdr:row>36</xdr:row>
      <xdr:rowOff>95504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616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105681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93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124206</xdr:rowOff>
    </xdr:from>
    <xdr:to>
      <xdr:col>74</xdr:col>
      <xdr:colOff>31750</xdr:colOff>
      <xdr:row>36</xdr:row>
      <xdr:rowOff>54356</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64533</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8938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96774</xdr:rowOff>
    </xdr:from>
    <xdr:to>
      <xdr:col>69</xdr:col>
      <xdr:colOff>142875</xdr:colOff>
      <xdr:row>36</xdr:row>
      <xdr:rowOff>26924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37101</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86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133350</xdr:rowOff>
    </xdr:from>
    <xdr:to>
      <xdr:col>65</xdr:col>
      <xdr:colOff>53975</xdr:colOff>
      <xdr:row>36</xdr:row>
      <xdr:rowOff>63500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73677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H19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億超の繰上償還を行った後、公債費負担適正化計画に基づき、計画的な起債発行を行ってきたことから、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H24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年度以降は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を切る水準となっているが、Ｈ</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年度以降</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の集中投資に係る起債の償還が本格化することから、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年度に任意繰上償還（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H30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過疎対策事業債：</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268,400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千円）を実施し、公債費負担の平準化を図った。今後とも将来負担を見通し、計画的な地方債発行に努める。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168911</xdr:rowOff>
    </xdr:from>
    <xdr:to>
      <xdr:col>24</xdr:col>
      <xdr:colOff>25400</xdr:colOff>
      <xdr:row>76</xdr:row>
      <xdr:rowOff>39370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3987800" y="130276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39370</xdr:rowOff>
    </xdr:from>
    <xdr:to>
      <xdr:col>19</xdr:col>
      <xdr:colOff>187325</xdr:colOff>
      <xdr:row>76</xdr:row>
      <xdr:rowOff>81280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098800" y="130695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77470</xdr:rowOff>
    </xdr:from>
    <xdr:to>
      <xdr:col>15</xdr:col>
      <xdr:colOff>98425</xdr:colOff>
      <xdr:row>76</xdr:row>
      <xdr:rowOff>81280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31076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54611</xdr:rowOff>
    </xdr:from>
    <xdr:to>
      <xdr:col>11</xdr:col>
      <xdr:colOff>9525</xdr:colOff>
      <xdr:row>76</xdr:row>
      <xdr:rowOff>77470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1320800" y="1308481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118110</xdr:rowOff>
    </xdr:from>
    <xdr:to>
      <xdr:col>24</xdr:col>
      <xdr:colOff>76200</xdr:colOff>
      <xdr:row>76</xdr:row>
      <xdr:rowOff>48261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134637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160020</xdr:rowOff>
    </xdr:from>
    <xdr:to>
      <xdr:col>20</xdr:col>
      <xdr:colOff>38100</xdr:colOff>
      <xdr:row>76</xdr:row>
      <xdr:rowOff>90170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301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100347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78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30480</xdr:rowOff>
    </xdr:from>
    <xdr:to>
      <xdr:col>15</xdr:col>
      <xdr:colOff>149225</xdr:colOff>
      <xdr:row>76</xdr:row>
      <xdr:rowOff>132080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142257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829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26670</xdr:rowOff>
    </xdr:from>
    <xdr:to>
      <xdr:col>11</xdr:col>
      <xdr:colOff>60325</xdr:colOff>
      <xdr:row>76</xdr:row>
      <xdr:rowOff>128270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305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138447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825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3811</xdr:rowOff>
    </xdr:from>
    <xdr:to>
      <xdr:col>6</xdr:col>
      <xdr:colOff>171450</xdr:colOff>
      <xdr:row>76</xdr:row>
      <xdr:rowOff>105411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115587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類似団体との比較では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ポイント上回っている。特に物件費、その他（他会計繰出金）が大きく上回っているたため、行政コストの削減、公共料金の改定を検討し、歳入・歳出両面で経常収支比率の改善に努める。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117202</xdr:rowOff>
    </xdr:from>
    <xdr:to>
      <xdr:col>82</xdr:col>
      <xdr:colOff>107950</xdr:colOff>
      <xdr:row>78</xdr:row>
      <xdr:rowOff>123734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490302"/>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113954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144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164556</xdr:rowOff>
    </xdr:from>
    <xdr:to>
      <xdr:col>78</xdr:col>
      <xdr:colOff>69850</xdr:colOff>
      <xdr:row>78</xdr:row>
      <xdr:rowOff>123734</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366206"/>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164556</xdr:rowOff>
    </xdr:from>
    <xdr:to>
      <xdr:col>73</xdr:col>
      <xdr:colOff>180975</xdr:colOff>
      <xdr:row>78</xdr:row>
      <xdr:rowOff>12700</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flipV="1">
          <a:off x="13893800" y="1336620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78</xdr:row>
      <xdr:rowOff>12700</xdr:rowOff>
    </xdr:from>
    <xdr:to>
      <xdr:col>69</xdr:col>
      <xdr:colOff>92075</xdr:colOff>
      <xdr:row>79</xdr:row>
      <xdr:rowOff>138430</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38580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66402</xdr:rowOff>
    </xdr:from>
    <xdr:to>
      <xdr:col>82</xdr:col>
      <xdr:colOff>158750</xdr:colOff>
      <xdr:row>78</xdr:row>
      <xdr:rowOff>168002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43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38479</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411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72934</xdr:rowOff>
    </xdr:from>
    <xdr:to>
      <xdr:col>78</xdr:col>
      <xdr:colOff>120650</xdr:colOff>
      <xdr:row>79</xdr:row>
      <xdr:rowOff>3084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446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159311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532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113756</xdr:rowOff>
    </xdr:from>
    <xdr:to>
      <xdr:col>74</xdr:col>
      <xdr:colOff>31750</xdr:colOff>
      <xdr:row>78</xdr:row>
      <xdr:rowOff>43906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1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28683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01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133350</xdr:rowOff>
    </xdr:from>
    <xdr:to>
      <xdr:col>69</xdr:col>
      <xdr:colOff>142875</xdr:colOff>
      <xdr:row>78</xdr:row>
      <xdr:rowOff>63500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48277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87630</xdr:rowOff>
    </xdr:from>
    <xdr:to>
      <xdr:col>65</xdr:col>
      <xdr:colOff>53975</xdr:colOff>
      <xdr:row>80</xdr:row>
      <xdr:rowOff>17780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63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80</xdr:row>
      <xdr:rowOff>2557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71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145865</xdr:rowOff>
    </xdr:from>
    <xdr:to>
      <xdr:col>29</xdr:col>
      <xdr:colOff>127000</xdr:colOff>
      <xdr:row>19</xdr:row>
      <xdr:rowOff>19236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79590"/>
          <a:ext cx="647700" cy="448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130643</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6436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19236</xdr:rowOff>
    </xdr:from>
    <xdr:to>
      <xdr:col>26</xdr:col>
      <xdr:colOff>50800</xdr:colOff>
      <xdr:row>19</xdr:row>
      <xdr:rowOff>26950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24411"/>
          <a:ext cx="698500" cy="771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122564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4277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26950</xdr:rowOff>
    </xdr:from>
    <xdr:to>
      <xdr:col>22</xdr:col>
      <xdr:colOff>114300</xdr:colOff>
      <xdr:row>19</xdr:row>
      <xdr:rowOff>31085</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332125"/>
          <a:ext cx="698500" cy="41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142253</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47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31085</xdr:rowOff>
    </xdr:from>
    <xdr:to>
      <xdr:col>18</xdr:col>
      <xdr:colOff>177800</xdr:colOff>
      <xdr:row>19</xdr:row>
      <xdr:rowOff>40233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6260"/>
          <a:ext cx="698500" cy="91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161253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66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3976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80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95065</xdr:rowOff>
    </xdr:from>
    <xdr:to>
      <xdr:col>29</xdr:col>
      <xdr:colOff>177800</xdr:colOff>
      <xdr:row>19</xdr:row>
      <xdr:rowOff>25215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287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111592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738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139886</xdr:rowOff>
    </xdr:from>
    <xdr:to>
      <xdr:col>26</xdr:col>
      <xdr:colOff>101600</xdr:colOff>
      <xdr:row>19</xdr:row>
      <xdr:rowOff>70036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736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80213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424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147600</xdr:rowOff>
    </xdr:from>
    <xdr:to>
      <xdr:col>22</xdr:col>
      <xdr:colOff>165100</xdr:colOff>
      <xdr:row>19</xdr:row>
      <xdr:rowOff>77750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13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87926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50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151735</xdr:rowOff>
    </xdr:from>
    <xdr:to>
      <xdr:col>19</xdr:col>
      <xdr:colOff>38100</xdr:colOff>
      <xdr:row>19</xdr:row>
      <xdr:rowOff>81885</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54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92062</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54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160883</xdr:rowOff>
    </xdr:from>
    <xdr:to>
      <xdr:col>15</xdr:col>
      <xdr:colOff>101600</xdr:colOff>
      <xdr:row>19</xdr:row>
      <xdr:rowOff>91033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2946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101210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63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3135</xdr:rowOff>
    </xdr:from>
    <xdr:to>
      <xdr:col>29</xdr:col>
      <xdr:colOff>127000</xdr:colOff>
      <xdr:row>35</xdr:row>
      <xdr:rowOff>38518</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613485"/>
          <a:ext cx="647700" cy="353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64279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674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9665</xdr:rowOff>
    </xdr:from>
    <xdr:to>
      <xdr:col>26</xdr:col>
      <xdr:colOff>50800</xdr:colOff>
      <xdr:row>35</xdr:row>
      <xdr:rowOff>38518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6620015"/>
          <a:ext cx="698500" cy="288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175561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785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294825</xdr:rowOff>
    </xdr:from>
    <xdr:to>
      <xdr:col>22</xdr:col>
      <xdr:colOff>114300</xdr:colOff>
      <xdr:row>35</xdr:row>
      <xdr:rowOff>9665</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3606800" y="6562275"/>
          <a:ext cx="698500" cy="577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190846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8011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294825</xdr:rowOff>
    </xdr:from>
    <xdr:to>
      <xdr:col>18</xdr:col>
      <xdr:colOff>177800</xdr:colOff>
      <xdr:row>35</xdr:row>
      <xdr:rowOff>17620</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6562275"/>
          <a:ext cx="698500" cy="656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210007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232140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295235</xdr:rowOff>
    </xdr:from>
    <xdr:to>
      <xdr:col>29</xdr:col>
      <xdr:colOff>177800</xdr:colOff>
      <xdr:row>35</xdr:row>
      <xdr:rowOff>53935</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562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140312</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407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330618</xdr:rowOff>
    </xdr:from>
    <xdr:to>
      <xdr:col>26</xdr:col>
      <xdr:colOff>101600</xdr:colOff>
      <xdr:row>35</xdr:row>
      <xdr:rowOff>89318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5980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99495</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6366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301765</xdr:rowOff>
    </xdr:from>
    <xdr:to>
      <xdr:col>22</xdr:col>
      <xdr:colOff>165100</xdr:colOff>
      <xdr:row>35</xdr:row>
      <xdr:rowOff>60465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5692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70641</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63380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244025</xdr:rowOff>
    </xdr:from>
    <xdr:to>
      <xdr:col>19</xdr:col>
      <xdr:colOff>38100</xdr:colOff>
      <xdr:row>35</xdr:row>
      <xdr:rowOff>2725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511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12901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6280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309720</xdr:rowOff>
    </xdr:from>
    <xdr:to>
      <xdr:col>15</xdr:col>
      <xdr:colOff>101600</xdr:colOff>
      <xdr:row>35</xdr:row>
      <xdr:rowOff>68420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65771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78596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6346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1,210
1,210
246.02
2,588,576
2,564,291
19,489
1,390,407
2,315,368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162997</xdr:rowOff>
    </xdr:from>
    <xdr:to>
      <xdr:col>24</xdr:col>
      <xdr:colOff>63500</xdr:colOff>
      <xdr:row>37</xdr:row>
      <xdr:rowOff>14355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335197"/>
          <a:ext cx="838200" cy="22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110127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282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11294</xdr:rowOff>
    </xdr:from>
    <xdr:to>
      <xdr:col>19</xdr:col>
      <xdr:colOff>177800</xdr:colOff>
      <xdr:row>37</xdr:row>
      <xdr:rowOff>14355</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a:off x="2908300" y="6354944"/>
          <a:ext cx="889000" cy="3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86186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429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11294</xdr:rowOff>
    </xdr:from>
    <xdr:to>
      <xdr:col>15</xdr:col>
      <xdr:colOff>50800</xdr:colOff>
      <xdr:row>37</xdr:row>
      <xdr:rowOff>14184</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2019300" y="6354944"/>
          <a:ext cx="88900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92141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435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14184</xdr:rowOff>
    </xdr:from>
    <xdr:to>
      <xdr:col>10</xdr:col>
      <xdr:colOff>114300</xdr:colOff>
      <xdr:row>37</xdr:row>
      <xdr:rowOff>21053</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357834"/>
          <a:ext cx="889000" cy="6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105882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44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117786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461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112197</xdr:rowOff>
    </xdr:from>
    <xdr:to>
      <xdr:col>24</xdr:col>
      <xdr:colOff>114300</xdr:colOff>
      <xdr:row>37</xdr:row>
      <xdr:rowOff>42347</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284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135074</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135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135005</xdr:rowOff>
    </xdr:from>
    <xdr:to>
      <xdr:col>20</xdr:col>
      <xdr:colOff>38100</xdr:colOff>
      <xdr:row>37</xdr:row>
      <xdr:rowOff>65155</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307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81682</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0824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131944</xdr:rowOff>
    </xdr:from>
    <xdr:to>
      <xdr:col>15</xdr:col>
      <xdr:colOff>101600</xdr:colOff>
      <xdr:row>37</xdr:row>
      <xdr:rowOff>62094</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30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78621</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079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134834</xdr:rowOff>
    </xdr:from>
    <xdr:to>
      <xdr:col>10</xdr:col>
      <xdr:colOff>165100</xdr:colOff>
      <xdr:row>37</xdr:row>
      <xdr:rowOff>64984</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307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81511</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082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141703</xdr:rowOff>
    </xdr:from>
    <xdr:to>
      <xdr:col>6</xdr:col>
      <xdr:colOff>38100</xdr:colOff>
      <xdr:row>37</xdr:row>
      <xdr:rowOff>71853</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313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88380</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0891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85843</xdr:rowOff>
    </xdr:from>
    <xdr:to>
      <xdr:col>24</xdr:col>
      <xdr:colOff>63500</xdr:colOff>
      <xdr:row>56</xdr:row>
      <xdr:rowOff>155043</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687043"/>
          <a:ext cx="838200" cy="69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126902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728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155043</xdr:rowOff>
    </xdr:from>
    <xdr:to>
      <xdr:col>19</xdr:col>
      <xdr:colOff>177800</xdr:colOff>
      <xdr:row>56</xdr:row>
      <xdr:rowOff>165257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756243"/>
          <a:ext cx="889000" cy="10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94167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866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165257</xdr:rowOff>
    </xdr:from>
    <xdr:to>
      <xdr:col>15</xdr:col>
      <xdr:colOff>50800</xdr:colOff>
      <xdr:row>57</xdr:row>
      <xdr:rowOff>21219</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766457"/>
          <a:ext cx="889000" cy="27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98249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87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136766</xdr:rowOff>
    </xdr:from>
    <xdr:to>
      <xdr:col>10</xdr:col>
      <xdr:colOff>114300</xdr:colOff>
      <xdr:row>57</xdr:row>
      <xdr:rowOff>21219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1130300" y="9737966"/>
          <a:ext cx="889000" cy="55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145042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35043</xdr:rowOff>
    </xdr:from>
    <xdr:to>
      <xdr:col>24</xdr:col>
      <xdr:colOff>114300</xdr:colOff>
      <xdr:row>56</xdr:row>
      <xdr:rowOff>136643</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63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57920</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487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104243</xdr:rowOff>
    </xdr:from>
    <xdr:to>
      <xdr:col>20</xdr:col>
      <xdr:colOff>38100</xdr:colOff>
      <xdr:row>57</xdr:row>
      <xdr:rowOff>34393</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705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50920</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80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114457</xdr:rowOff>
    </xdr:from>
    <xdr:to>
      <xdr:col>15</xdr:col>
      <xdr:colOff>101600</xdr:colOff>
      <xdr:row>57</xdr:row>
      <xdr:rowOff>44607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15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61134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490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141869</xdr:rowOff>
    </xdr:from>
    <xdr:to>
      <xdr:col>10</xdr:col>
      <xdr:colOff>165100</xdr:colOff>
      <xdr:row>57</xdr:row>
      <xdr:rowOff>72019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43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88546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182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85966</xdr:rowOff>
    </xdr:from>
    <xdr:to>
      <xdr:col>6</xdr:col>
      <xdr:colOff>38100</xdr:colOff>
      <xdr:row>57</xdr:row>
      <xdr:rowOff>16116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687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32643</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4623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87300</xdr:rowOff>
    </xdr:from>
    <xdr:to>
      <xdr:col>24</xdr:col>
      <xdr:colOff>63500</xdr:colOff>
      <xdr:row>77</xdr:row>
      <xdr:rowOff>163881</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288950"/>
          <a:ext cx="838200" cy="76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42395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244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109392</xdr:rowOff>
    </xdr:from>
    <xdr:to>
      <xdr:col>19</xdr:col>
      <xdr:colOff>177800</xdr:colOff>
      <xdr:row>77</xdr:row>
      <xdr:rowOff>163881</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2908300" y="13311042"/>
          <a:ext cx="889000" cy="5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109392</xdr:rowOff>
    </xdr:from>
    <xdr:to>
      <xdr:col>15</xdr:col>
      <xdr:colOff>50800</xdr:colOff>
      <xdr:row>77</xdr:row>
      <xdr:rowOff>123236</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311042"/>
          <a:ext cx="889000" cy="13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2940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123236</xdr:rowOff>
    </xdr:from>
    <xdr:to>
      <xdr:col>10</xdr:col>
      <xdr:colOff>114300</xdr:colOff>
      <xdr:row>78</xdr:row>
      <xdr:rowOff>1960</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1130300" y="13324886"/>
          <a:ext cx="889000" cy="50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14026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36500</xdr:rowOff>
    </xdr:from>
    <xdr:to>
      <xdr:col>24</xdr:col>
      <xdr:colOff>114300</xdr:colOff>
      <xdr:row>77</xdr:row>
      <xdr:rowOff>138100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23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59377</xdr:rowOff>
    </xdr:from>
    <xdr:ext cx="534377"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089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113081</xdr:rowOff>
    </xdr:from>
    <xdr:to>
      <xdr:col>20</xdr:col>
      <xdr:colOff>38100</xdr:colOff>
      <xdr:row>78</xdr:row>
      <xdr:rowOff>43231</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314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34358</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30111" y="13407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58592</xdr:rowOff>
    </xdr:from>
    <xdr:to>
      <xdr:col>15</xdr:col>
      <xdr:colOff>101600</xdr:colOff>
      <xdr:row>77</xdr:row>
      <xdr:rowOff>160192</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260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5269</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41111" y="13035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72436</xdr:rowOff>
    </xdr:from>
    <xdr:to>
      <xdr:col>10</xdr:col>
      <xdr:colOff>165100</xdr:colOff>
      <xdr:row>78</xdr:row>
      <xdr:rowOff>2586</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274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19113</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52111" y="1304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122610</xdr:rowOff>
    </xdr:from>
    <xdr:to>
      <xdr:col>6</xdr:col>
      <xdr:colOff>38100</xdr:colOff>
      <xdr:row>78</xdr:row>
      <xdr:rowOff>52760</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324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43887</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63111" y="13416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121876</xdr:rowOff>
    </xdr:from>
    <xdr:to>
      <xdr:col>24</xdr:col>
      <xdr:colOff>63500</xdr:colOff>
      <xdr:row>92</xdr:row>
      <xdr:rowOff>40937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5723826"/>
          <a:ext cx="838200" cy="90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40937</xdr:rowOff>
    </xdr:from>
    <xdr:to>
      <xdr:col>19</xdr:col>
      <xdr:colOff>177800</xdr:colOff>
      <xdr:row>92</xdr:row>
      <xdr:rowOff>148310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2908300" y="15814337"/>
          <a:ext cx="889000" cy="10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136751</xdr:rowOff>
    </xdr:from>
    <xdr:to>
      <xdr:col>15</xdr:col>
      <xdr:colOff>50800</xdr:colOff>
      <xdr:row>92</xdr:row>
      <xdr:rowOff>148310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2019300" y="15910151"/>
          <a:ext cx="889000" cy="11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136751</xdr:rowOff>
    </xdr:from>
    <xdr:to>
      <xdr:col>10</xdr:col>
      <xdr:colOff>114300</xdr:colOff>
      <xdr:row>93</xdr:row>
      <xdr:rowOff>56581</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5910151"/>
          <a:ext cx="889000" cy="91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55060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71076</xdr:rowOff>
    </xdr:from>
    <xdr:to>
      <xdr:col>24</xdr:col>
      <xdr:colOff>114300</xdr:colOff>
      <xdr:row>92</xdr:row>
      <xdr:rowOff>1226</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5673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93953</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524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91</xdr:row>
      <xdr:rowOff>161587</xdr:rowOff>
    </xdr:from>
    <xdr:to>
      <xdr:col>20</xdr:col>
      <xdr:colOff>38100</xdr:colOff>
      <xdr:row>92</xdr:row>
      <xdr:rowOff>91737</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5763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108264</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497795" y="155387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97510</xdr:rowOff>
    </xdr:from>
    <xdr:to>
      <xdr:col>15</xdr:col>
      <xdr:colOff>101600</xdr:colOff>
      <xdr:row>93</xdr:row>
      <xdr:rowOff>27660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58709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44187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646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85951</xdr:rowOff>
    </xdr:from>
    <xdr:to>
      <xdr:col>10</xdr:col>
      <xdr:colOff>165100</xdr:colOff>
      <xdr:row>93</xdr:row>
      <xdr:rowOff>16101</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5859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91</xdr:row>
      <xdr:rowOff>32628</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19795" y="1563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5781</xdr:rowOff>
    </xdr:from>
    <xdr:to>
      <xdr:col>6</xdr:col>
      <xdr:colOff>38100</xdr:colOff>
      <xdr:row>93</xdr:row>
      <xdr:rowOff>107381</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595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91</xdr:row>
      <xdr:rowOff>123908</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30795" y="1572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87186</xdr:rowOff>
    </xdr:from>
    <xdr:to>
      <xdr:col>55</xdr:col>
      <xdr:colOff>0</xdr:colOff>
      <xdr:row>37</xdr:row>
      <xdr:rowOff>132667</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259386"/>
          <a:ext cx="838200" cy="216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37096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209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100167</xdr:rowOff>
    </xdr:from>
    <xdr:to>
      <xdr:col>50</xdr:col>
      <xdr:colOff>114300</xdr:colOff>
      <xdr:row>37</xdr:row>
      <xdr:rowOff>132667</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443817"/>
          <a:ext cx="889000" cy="32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100167</xdr:rowOff>
    </xdr:from>
    <xdr:to>
      <xdr:col>45</xdr:col>
      <xdr:colOff>177800</xdr:colOff>
      <xdr:row>37</xdr:row>
      <xdr:rowOff>125282</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443817"/>
          <a:ext cx="889000" cy="25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165484</xdr:rowOff>
    </xdr:from>
    <xdr:to>
      <xdr:col>41</xdr:col>
      <xdr:colOff>50800</xdr:colOff>
      <xdr:row>37</xdr:row>
      <xdr:rowOff>125282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337684"/>
          <a:ext cx="889000" cy="131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36386</xdr:rowOff>
    </xdr:from>
    <xdr:to>
      <xdr:col>55</xdr:col>
      <xdr:colOff>50800</xdr:colOff>
      <xdr:row>36</xdr:row>
      <xdr:rowOff>137986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0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59263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060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81867</xdr:rowOff>
    </xdr:from>
    <xdr:to>
      <xdr:col>50</xdr:col>
      <xdr:colOff>165100</xdr:colOff>
      <xdr:row>38</xdr:row>
      <xdr:rowOff>12017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42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3144</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5182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49367</xdr:rowOff>
    </xdr:from>
    <xdr:to>
      <xdr:col>46</xdr:col>
      <xdr:colOff>38100</xdr:colOff>
      <xdr:row>37</xdr:row>
      <xdr:rowOff>150967</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393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142094</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4857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74482</xdr:rowOff>
    </xdr:from>
    <xdr:to>
      <xdr:col>41</xdr:col>
      <xdr:colOff>101600</xdr:colOff>
      <xdr:row>38</xdr:row>
      <xdr:rowOff>4632</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18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167209</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10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114684</xdr:rowOff>
    </xdr:from>
    <xdr:to>
      <xdr:col>36</xdr:col>
      <xdr:colOff>165100</xdr:colOff>
      <xdr:row>37</xdr:row>
      <xdr:rowOff>44834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28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35961</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379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26414</xdr:rowOff>
    </xdr:from>
    <xdr:to>
      <xdr:col>55</xdr:col>
      <xdr:colOff>0</xdr:colOff>
      <xdr:row>57</xdr:row>
      <xdr:rowOff>157297</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799064"/>
          <a:ext cx="838200" cy="130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91829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864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141137</xdr:rowOff>
    </xdr:from>
    <xdr:to>
      <xdr:col>50</xdr:col>
      <xdr:colOff>114300</xdr:colOff>
      <xdr:row>57</xdr:row>
      <xdr:rowOff>157297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913787"/>
          <a:ext cx="889000" cy="16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32777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976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141137</xdr:rowOff>
    </xdr:from>
    <xdr:to>
      <xdr:col>45</xdr:col>
      <xdr:colOff>177800</xdr:colOff>
      <xdr:row>58</xdr:row>
      <xdr:rowOff>16327</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flipV="1">
          <a:off x="7861300" y="9913787"/>
          <a:ext cx="889000" cy="46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42748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9868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67208</xdr:rowOff>
    </xdr:from>
    <xdr:to>
      <xdr:col>41</xdr:col>
      <xdr:colOff>50800</xdr:colOff>
      <xdr:row>58</xdr:row>
      <xdr:rowOff>16327</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6972300" y="9839858"/>
          <a:ext cx="889000" cy="120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28439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972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147064</xdr:rowOff>
    </xdr:from>
    <xdr:to>
      <xdr:col>55</xdr:col>
      <xdr:colOff>50800</xdr:colOff>
      <xdr:row>57</xdr:row>
      <xdr:rowOff>77214</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74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169941</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5996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106497</xdr:rowOff>
    </xdr:from>
    <xdr:to>
      <xdr:col>50</xdr:col>
      <xdr:colOff>165100</xdr:colOff>
      <xdr:row>58</xdr:row>
      <xdr:rowOff>36647</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879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53174</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9654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90337</xdr:rowOff>
    </xdr:from>
    <xdr:to>
      <xdr:col>46</xdr:col>
      <xdr:colOff>38100</xdr:colOff>
      <xdr:row>58</xdr:row>
      <xdr:rowOff>20487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86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37014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6382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136977</xdr:rowOff>
    </xdr:from>
    <xdr:to>
      <xdr:col>41</xdr:col>
      <xdr:colOff>101600</xdr:colOff>
      <xdr:row>58</xdr:row>
      <xdr:rowOff>67127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09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58254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02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16408</xdr:rowOff>
    </xdr:from>
    <xdr:to>
      <xdr:col>36</xdr:col>
      <xdr:colOff>165100</xdr:colOff>
      <xdr:row>57</xdr:row>
      <xdr:rowOff>118008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789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134535</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95642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42909</xdr:rowOff>
    </xdr:from>
    <xdr:to>
      <xdr:col>55</xdr:col>
      <xdr:colOff>0</xdr:colOff>
      <xdr:row>78</xdr:row>
      <xdr:rowOff>135336</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9639300" y="13416009"/>
          <a:ext cx="838200" cy="9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42909</xdr:rowOff>
    </xdr:from>
    <xdr:to>
      <xdr:col>50</xdr:col>
      <xdr:colOff>114300</xdr:colOff>
      <xdr:row>79</xdr:row>
      <xdr:rowOff>8644</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8750300" y="13416009"/>
          <a:ext cx="889000" cy="137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168783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541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8644</xdr:rowOff>
    </xdr:from>
    <xdr:to>
      <xdr:col>45</xdr:col>
      <xdr:colOff>177800</xdr:colOff>
      <xdr:row>79</xdr:row>
      <xdr:rowOff>23516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flipV="1">
          <a:off x="7861300" y="13553194"/>
          <a:ext cx="889000" cy="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6820</xdr:rowOff>
    </xdr:from>
    <xdr:to>
      <xdr:col>41</xdr:col>
      <xdr:colOff>50800</xdr:colOff>
      <xdr:row>79</xdr:row>
      <xdr:rowOff>23516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51370"/>
          <a:ext cx="889000" cy="16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26117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227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10698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212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84536</xdr:rowOff>
    </xdr:from>
    <xdr:to>
      <xdr:col>55</xdr:col>
      <xdr:colOff>50800</xdr:colOff>
      <xdr:row>79</xdr:row>
      <xdr:rowOff>14686</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57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163559</xdr:rowOff>
    </xdr:from>
    <xdr:to>
      <xdr:col>50</xdr:col>
      <xdr:colOff>165100</xdr:colOff>
      <xdr:row>78</xdr:row>
      <xdr:rowOff>93709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36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76</xdr:row>
      <xdr:rowOff>110236</xdr:rowOff>
    </xdr:from>
    <xdr:ext cx="59901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339795" y="131404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129294</xdr:rowOff>
    </xdr:from>
    <xdr:to>
      <xdr:col>46</xdr:col>
      <xdr:colOff>38100</xdr:colOff>
      <xdr:row>79</xdr:row>
      <xdr:rowOff>59444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02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50571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59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144166</xdr:rowOff>
    </xdr:from>
    <xdr:to>
      <xdr:col>41</xdr:col>
      <xdr:colOff>101600</xdr:colOff>
      <xdr:row>79</xdr:row>
      <xdr:rowOff>74316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17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65443</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94111" y="13609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127470</xdr:rowOff>
    </xdr:from>
    <xdr:to>
      <xdr:col>36</xdr:col>
      <xdr:colOff>165100</xdr:colOff>
      <xdr:row>79</xdr:row>
      <xdr:rowOff>57620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0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48747</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05111" y="13593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74118</xdr:rowOff>
    </xdr:from>
    <xdr:to>
      <xdr:col>55</xdr:col>
      <xdr:colOff>0</xdr:colOff>
      <xdr:row>98</xdr:row>
      <xdr:rowOff>46307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533318"/>
          <a:ext cx="838200" cy="315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85386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716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38125</xdr:rowOff>
    </xdr:from>
    <xdr:to>
      <xdr:col>50</xdr:col>
      <xdr:colOff>114300</xdr:colOff>
      <xdr:row>98</xdr:row>
      <xdr:rowOff>46307</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8750300" y="16668775"/>
          <a:ext cx="889000" cy="179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38125</xdr:rowOff>
    </xdr:from>
    <xdr:to>
      <xdr:col>45</xdr:col>
      <xdr:colOff>177800</xdr:colOff>
      <xdr:row>97</xdr:row>
      <xdr:rowOff>127403</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668775"/>
          <a:ext cx="889000" cy="89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53818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855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107237</xdr:rowOff>
    </xdr:from>
    <xdr:to>
      <xdr:col>41</xdr:col>
      <xdr:colOff>50800</xdr:colOff>
      <xdr:row>97</xdr:row>
      <xdr:rowOff>127403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6972300" y="16566437"/>
          <a:ext cx="889000" cy="191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68451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87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29345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83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23318</xdr:rowOff>
    </xdr:from>
    <xdr:to>
      <xdr:col>55</xdr:col>
      <xdr:colOff>50800</xdr:colOff>
      <xdr:row>96</xdr:row>
      <xdr:rowOff>124918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482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46195</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33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381,640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166957</xdr:rowOff>
    </xdr:from>
    <xdr:to>
      <xdr:col>50</xdr:col>
      <xdr:colOff>165100</xdr:colOff>
      <xdr:row>98</xdr:row>
      <xdr:rowOff>97107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97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88234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903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158775</xdr:rowOff>
    </xdr:from>
    <xdr:to>
      <xdr:col>46</xdr:col>
      <xdr:colOff>38100</xdr:colOff>
      <xdr:row>97</xdr:row>
      <xdr:rowOff>88925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617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105452</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393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76603</xdr:rowOff>
    </xdr:from>
    <xdr:to>
      <xdr:col>41</xdr:col>
      <xdr:colOff>101600</xdr:colOff>
      <xdr:row>98</xdr:row>
      <xdr:rowOff>6753</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707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23280</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482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56437</xdr:rowOff>
    </xdr:from>
    <xdr:to>
      <xdr:col>36</xdr:col>
      <xdr:colOff>165100</xdr:colOff>
      <xdr:row>96</xdr:row>
      <xdr:rowOff>158037</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51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3114</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672795" y="16290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149732</xdr:rowOff>
    </xdr:from>
    <xdr:to>
      <xdr:col>85</xdr:col>
      <xdr:colOff>127000</xdr:colOff>
      <xdr:row>39</xdr:row>
      <xdr:rowOff>44450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664832"/>
          <a:ext cx="838200" cy="6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149732</xdr:rowOff>
    </xdr:from>
    <xdr:to>
      <xdr:col>81</xdr:col>
      <xdr:colOff>50800</xdr:colOff>
      <xdr:row>39</xdr:row>
      <xdr:rowOff>13046</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664832"/>
          <a:ext cx="889000" cy="3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53825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740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13046</xdr:rowOff>
    </xdr:from>
    <xdr:to>
      <xdr:col>76</xdr:col>
      <xdr:colOff>114300</xdr:colOff>
      <xdr:row>39</xdr:row>
      <xdr:rowOff>43881</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699596"/>
          <a:ext cx="889000" cy="30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43881</xdr:rowOff>
    </xdr:from>
    <xdr:to>
      <xdr:col>71</xdr:col>
      <xdr:colOff>177800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30431"/>
          <a:ext cx="889000" cy="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249299"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98932</xdr:rowOff>
    </xdr:from>
    <xdr:to>
      <xdr:col>81</xdr:col>
      <xdr:colOff>101600</xdr:colOff>
      <xdr:row>39</xdr:row>
      <xdr:rowOff>29082</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14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45609</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38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133696</xdr:rowOff>
    </xdr:from>
    <xdr:to>
      <xdr:col>76</xdr:col>
      <xdr:colOff>165100</xdr:colOff>
      <xdr:row>39</xdr:row>
      <xdr:rowOff>63846</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48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39</xdr:row>
      <xdr:rowOff>54973</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741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164531</xdr:rowOff>
    </xdr:from>
    <xdr:to>
      <xdr:col>72</xdr:col>
      <xdr:colOff>38100</xdr:colOff>
      <xdr:row>39</xdr:row>
      <xdr:rowOff>94681</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9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85808</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772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69262</xdr:rowOff>
    </xdr:from>
    <xdr:to>
      <xdr:col>85</xdr:col>
      <xdr:colOff>127000</xdr:colOff>
      <xdr:row>77</xdr:row>
      <xdr:rowOff>76667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270912"/>
          <a:ext cx="838200" cy="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52341</xdr:rowOff>
    </xdr:from>
    <xdr:to>
      <xdr:col>81</xdr:col>
      <xdr:colOff>50800</xdr:colOff>
      <xdr:row>77</xdr:row>
      <xdr:rowOff>69262</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253991"/>
          <a:ext cx="889000" cy="1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13239</xdr:rowOff>
    </xdr:from>
    <xdr:to>
      <xdr:col>76</xdr:col>
      <xdr:colOff>114300</xdr:colOff>
      <xdr:row>77</xdr:row>
      <xdr:rowOff>52341</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a:off x="13703300" y="12871989"/>
          <a:ext cx="889000" cy="38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103365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13239</xdr:rowOff>
    </xdr:from>
    <xdr:to>
      <xdr:col>71</xdr:col>
      <xdr:colOff>177800</xdr:colOff>
      <xdr:row>77</xdr:row>
      <xdr:rowOff>112748</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2871989"/>
          <a:ext cx="889000" cy="44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129359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25867</xdr:rowOff>
    </xdr:from>
    <xdr:to>
      <xdr:col>85</xdr:col>
      <xdr:colOff>177800</xdr:colOff>
      <xdr:row>77</xdr:row>
      <xdr:rowOff>127467</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227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4294</xdr:rowOff>
    </xdr:from>
    <xdr:ext cx="599010"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05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18462</xdr:rowOff>
    </xdr:from>
    <xdr:to>
      <xdr:col>81</xdr:col>
      <xdr:colOff>101600</xdr:colOff>
      <xdr:row>77</xdr:row>
      <xdr:rowOff>120062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220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111189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181795" y="13312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1541</xdr:rowOff>
    </xdr:from>
    <xdr:to>
      <xdr:col>76</xdr:col>
      <xdr:colOff>165100</xdr:colOff>
      <xdr:row>77</xdr:row>
      <xdr:rowOff>103141</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203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119668</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292795" y="1297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74</xdr:row>
      <xdr:rowOff>133889</xdr:rowOff>
    </xdr:from>
    <xdr:to>
      <xdr:col>72</xdr:col>
      <xdr:colOff>38100</xdr:colOff>
      <xdr:row>75</xdr:row>
      <xdr:rowOff>64039</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2821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73</xdr:row>
      <xdr:rowOff>80566</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03795" y="12596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61948</xdr:rowOff>
    </xdr:from>
    <xdr:to>
      <xdr:col>67</xdr:col>
      <xdr:colOff>101600</xdr:colOff>
      <xdr:row>77</xdr:row>
      <xdr:rowOff>163548</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26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154675</xdr:rowOff>
    </xdr:from>
    <xdr:ext cx="599010"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14795" y="1335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133045</xdr:rowOff>
    </xdr:from>
    <xdr:to>
      <xdr:col>85</xdr:col>
      <xdr:colOff>127000</xdr:colOff>
      <xdr:row>97</xdr:row>
      <xdr:rowOff>134922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63695"/>
          <a:ext cx="838200" cy="1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129398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760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100695</xdr:rowOff>
    </xdr:from>
    <xdr:to>
      <xdr:col>81</xdr:col>
      <xdr:colOff>50800</xdr:colOff>
      <xdr:row>97</xdr:row>
      <xdr:rowOff>133045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31345"/>
          <a:ext cx="889000" cy="32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98</xdr:row>
      <xdr:rowOff>79379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88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100695</xdr:rowOff>
    </xdr:from>
    <xdr:to>
      <xdr:col>76</xdr:col>
      <xdr:colOff>114300</xdr:colOff>
      <xdr:row>97</xdr:row>
      <xdr:rowOff>168044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31345"/>
          <a:ext cx="889000" cy="67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73244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8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168044</xdr:rowOff>
    </xdr:from>
    <xdr:to>
      <xdr:col>71</xdr:col>
      <xdr:colOff>177800</xdr:colOff>
      <xdr:row>98</xdr:row>
      <xdr:rowOff>1681</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798694"/>
          <a:ext cx="889000" cy="5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98</xdr:row>
      <xdr:rowOff>59983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862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108052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910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84122</xdr:rowOff>
    </xdr:from>
    <xdr:to>
      <xdr:col>85</xdr:col>
      <xdr:colOff>177800</xdr:colOff>
      <xdr:row>98</xdr:row>
      <xdr:rowOff>14272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14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106999</xdr:rowOff>
    </xdr:from>
    <xdr:ext cx="599010"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566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82245</xdr:rowOff>
    </xdr:from>
    <xdr:to>
      <xdr:col>81</xdr:col>
      <xdr:colOff>101600</xdr:colOff>
      <xdr:row>98</xdr:row>
      <xdr:rowOff>12395</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12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28922</xdr:rowOff>
    </xdr:from>
    <xdr:ext cx="59901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181795" y="164881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49895</xdr:rowOff>
    </xdr:from>
    <xdr:to>
      <xdr:col>76</xdr:col>
      <xdr:colOff>165100</xdr:colOff>
      <xdr:row>97</xdr:row>
      <xdr:rowOff>151495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8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168022</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4557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117244</xdr:rowOff>
    </xdr:from>
    <xdr:to>
      <xdr:col>72</xdr:col>
      <xdr:colOff>38100</xdr:colOff>
      <xdr:row>98</xdr:row>
      <xdr:rowOff>47394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47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63921</xdr:rowOff>
    </xdr:from>
    <xdr:ext cx="599010"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03795" y="16523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122331</xdr:rowOff>
    </xdr:from>
    <xdr:to>
      <xdr:col>67</xdr:col>
      <xdr:colOff>101600</xdr:colOff>
      <xdr:row>98</xdr:row>
      <xdr:rowOff>52481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75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69008</xdr:rowOff>
    </xdr:from>
    <xdr:ext cx="599010"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14795" y="16528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112104</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45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1448</xdr:rowOff>
    </xdr:from>
    <xdr:to>
      <xdr:col>116</xdr:col>
      <xdr:colOff>63500</xdr:colOff>
      <xdr:row>59</xdr:row>
      <xdr:rowOff>5093</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16998"/>
          <a:ext cx="838200" cy="3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152197</xdr:rowOff>
    </xdr:from>
    <xdr:to>
      <xdr:col>111</xdr:col>
      <xdr:colOff>177800</xdr:colOff>
      <xdr:row>59</xdr:row>
      <xdr:rowOff>1448</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096297"/>
          <a:ext cx="889000" cy="207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152197</xdr:rowOff>
    </xdr:from>
    <xdr:to>
      <xdr:col>107</xdr:col>
      <xdr:colOff>50800</xdr:colOff>
      <xdr:row>58</xdr:row>
      <xdr:rowOff>164846</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9545300" y="10096297"/>
          <a:ext cx="889000" cy="12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164846</xdr:rowOff>
    </xdr:from>
    <xdr:to>
      <xdr:col>102</xdr:col>
      <xdr:colOff>114300</xdr:colOff>
      <xdr:row>58</xdr:row>
      <xdr:rowOff>165836</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8656300" y="10108946"/>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125743</xdr:rowOff>
    </xdr:from>
    <xdr:to>
      <xdr:col>116</xdr:col>
      <xdr:colOff>114300</xdr:colOff>
      <xdr:row>59</xdr:row>
      <xdr:rowOff>55893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06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40670</xdr:rowOff>
    </xdr:from>
    <xdr:ext cx="469744"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9984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122098</xdr:rowOff>
    </xdr:from>
    <xdr:to>
      <xdr:col>112</xdr:col>
      <xdr:colOff>38100</xdr:colOff>
      <xdr:row>59</xdr:row>
      <xdr:rowOff>52248</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066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43375</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088428" y="10158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101397</xdr:rowOff>
    </xdr:from>
    <xdr:to>
      <xdr:col>107</xdr:col>
      <xdr:colOff>101600</xdr:colOff>
      <xdr:row>59</xdr:row>
      <xdr:rowOff>31547</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04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22674</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199428" y="1013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114046</xdr:rowOff>
    </xdr:from>
    <xdr:to>
      <xdr:col>102</xdr:col>
      <xdr:colOff>165100</xdr:colOff>
      <xdr:row>59</xdr:row>
      <xdr:rowOff>44196</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05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35323</xdr:rowOff>
    </xdr:from>
    <xdr:ext cx="469744"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310428" y="10150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115036</xdr:rowOff>
    </xdr:from>
    <xdr:to>
      <xdr:col>98</xdr:col>
      <xdr:colOff>38100</xdr:colOff>
      <xdr:row>59</xdr:row>
      <xdr:rowOff>45186</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05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36313</xdr:rowOff>
    </xdr:from>
    <xdr:ext cx="469744"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421428" y="101518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65057</xdr:rowOff>
    </xdr:from>
    <xdr:to>
      <xdr:col>116</xdr:col>
      <xdr:colOff>63500</xdr:colOff>
      <xdr:row>76</xdr:row>
      <xdr:rowOff>36523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2409457"/>
          <a:ext cx="838200" cy="657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23742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3053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72</xdr:row>
      <xdr:rowOff>65057</xdr:rowOff>
    </xdr:from>
    <xdr:to>
      <xdr:col>111</xdr:col>
      <xdr:colOff>177800</xdr:colOff>
      <xdr:row>73</xdr:row>
      <xdr:rowOff>985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409457"/>
          <a:ext cx="889000" cy="107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10076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3040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985</xdr:rowOff>
    </xdr:from>
    <xdr:to>
      <xdr:col>107</xdr:col>
      <xdr:colOff>50800</xdr:colOff>
      <xdr:row>73</xdr:row>
      <xdr:rowOff>13247</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516835"/>
          <a:ext cx="889000" cy="12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75</xdr:row>
      <xdr:rowOff>159151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3017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13247</xdr:rowOff>
    </xdr:from>
    <xdr:to>
      <xdr:col>102</xdr:col>
      <xdr:colOff>114300</xdr:colOff>
      <xdr:row>73</xdr:row>
      <xdr:rowOff>28047</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2529097"/>
          <a:ext cx="889000" cy="1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76</xdr:row>
      <xdr:rowOff>12971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3043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76</xdr:row>
      <xdr:rowOff>10620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3040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157173</xdr:rowOff>
    </xdr:from>
    <xdr:to>
      <xdr:col>116</xdr:col>
      <xdr:colOff>114300</xdr:colOff>
      <xdr:row>76</xdr:row>
      <xdr:rowOff>87323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15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8600</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67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14257</xdr:rowOff>
    </xdr:from>
    <xdr:to>
      <xdr:col>112</xdr:col>
      <xdr:colOff>38100</xdr:colOff>
      <xdr:row>72</xdr:row>
      <xdr:rowOff>115857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358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70</xdr:row>
      <xdr:rowOff>132384</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23795" y="1213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72</xdr:row>
      <xdr:rowOff>121635</xdr:rowOff>
    </xdr:from>
    <xdr:to>
      <xdr:col>107</xdr:col>
      <xdr:colOff>101600</xdr:colOff>
      <xdr:row>73</xdr:row>
      <xdr:rowOff>51785</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466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71</xdr:row>
      <xdr:rowOff>68312</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34795" y="122412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72</xdr:row>
      <xdr:rowOff>133897</xdr:rowOff>
    </xdr:from>
    <xdr:to>
      <xdr:col>102</xdr:col>
      <xdr:colOff>165100</xdr:colOff>
      <xdr:row>73</xdr:row>
      <xdr:rowOff>64047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478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71</xdr:row>
      <xdr:rowOff>80574</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45795" y="12253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148697</xdr:rowOff>
    </xdr:from>
    <xdr:to>
      <xdr:col>98</xdr:col>
      <xdr:colOff>38100</xdr:colOff>
      <xdr:row>73</xdr:row>
      <xdr:rowOff>78847</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49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71</xdr:row>
      <xdr:rowOff>95374</xdr:rowOff>
    </xdr:from>
    <xdr:ext cx="599010"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56795" y="122683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扶助費は住民一人当たり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169,839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75,802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円高い状況となっている。これは、村の看板政策である子ども医療費や保育料の完全無料化に重点的に予算配分を行っている結果である。</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普通建設事業費（うち更新整備）は</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住民一人当たり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381,640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円となっており、類似団体と比較して一人当たり</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200,860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円高い状況となっている。これは、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中央公民館の</a:t>
          </a:r>
          <a:r>
            <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大規模改修工事（空調設備、機械設備、屋根外壁）</a:t>
          </a:r>
          <a:r>
            <a:rPr kumimoji="0"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を</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令和６年度より</a:t>
          </a:r>
          <a:r>
            <a:rPr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か年計画</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で</a:t>
          </a:r>
          <a:r>
            <a:rPr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実施</a:t>
          </a:r>
          <a:r>
            <a:rPr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中のためである。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1,210
1,210
246.02
2,588,576
2,564,291
19,489
1,390,407
2,315,368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46698</xdr:rowOff>
    </xdr:from>
    <xdr:to>
      <xdr:col>24</xdr:col>
      <xdr:colOff>63500</xdr:colOff>
      <xdr:row>36</xdr:row>
      <xdr:rowOff>67596</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218898"/>
          <a:ext cx="838200" cy="20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117467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289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18790</xdr:rowOff>
    </xdr:from>
    <xdr:to>
      <xdr:col>19</xdr:col>
      <xdr:colOff>177800</xdr:colOff>
      <xdr:row>36</xdr:row>
      <xdr:rowOff>46698</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190990"/>
          <a:ext cx="889000" cy="27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81100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4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18790</xdr:rowOff>
    </xdr:from>
    <xdr:to>
      <xdr:col>15</xdr:col>
      <xdr:colOff>50800</xdr:colOff>
      <xdr:row>36</xdr:row>
      <xdr:rowOff>77273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190990"/>
          <a:ext cx="889000" cy="5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86244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77273</xdr:rowOff>
    </xdr:from>
    <xdr:to>
      <xdr:col>10</xdr:col>
      <xdr:colOff>114300</xdr:colOff>
      <xdr:row>36</xdr:row>
      <xdr:rowOff>88646</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249473"/>
          <a:ext cx="889000" cy="11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100017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102188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16796</xdr:rowOff>
    </xdr:from>
    <xdr:to>
      <xdr:col>24</xdr:col>
      <xdr:colOff>114300</xdr:colOff>
      <xdr:row>36</xdr:row>
      <xdr:rowOff>118396</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188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39673</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40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167348</xdr:rowOff>
    </xdr:from>
    <xdr:to>
      <xdr:col>20</xdr:col>
      <xdr:colOff>38100</xdr:colOff>
      <xdr:row>36</xdr:row>
      <xdr:rowOff>97498</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16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114025</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5943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139440</xdr:rowOff>
    </xdr:from>
    <xdr:to>
      <xdr:col>15</xdr:col>
      <xdr:colOff>101600</xdr:colOff>
      <xdr:row>36</xdr:row>
      <xdr:rowOff>69590</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14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86117</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5915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26473</xdr:rowOff>
    </xdr:from>
    <xdr:to>
      <xdr:col>10</xdr:col>
      <xdr:colOff>165100</xdr:colOff>
      <xdr:row>36</xdr:row>
      <xdr:rowOff>128073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198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144600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5973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37846</xdr:rowOff>
    </xdr:from>
    <xdr:to>
      <xdr:col>6</xdr:col>
      <xdr:colOff>38100</xdr:colOff>
      <xdr:row>36</xdr:row>
      <xdr:rowOff>139446</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10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155973</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5985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10371</xdr:rowOff>
    </xdr:from>
    <xdr:to>
      <xdr:col>24</xdr:col>
      <xdr:colOff>63500</xdr:colOff>
      <xdr:row>57</xdr:row>
      <xdr:rowOff>95239</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3797300" y="9783021"/>
          <a:ext cx="838200" cy="84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59224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831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29226</xdr:rowOff>
    </xdr:from>
    <xdr:to>
      <xdr:col>19</xdr:col>
      <xdr:colOff>177800</xdr:colOff>
      <xdr:row>57</xdr:row>
      <xdr:rowOff>95239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801876"/>
          <a:ext cx="889000" cy="6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17061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9611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29226</xdr:rowOff>
    </xdr:from>
    <xdr:to>
      <xdr:col>15</xdr:col>
      <xdr:colOff>50800</xdr:colOff>
      <xdr:row>57</xdr:row>
      <xdr:rowOff>74924</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801876"/>
          <a:ext cx="889000" cy="45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7785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951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156490</xdr:rowOff>
    </xdr:from>
    <xdr:to>
      <xdr:col>10</xdr:col>
      <xdr:colOff>114300</xdr:colOff>
      <xdr:row>57</xdr:row>
      <xdr:rowOff>74924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757690"/>
          <a:ext cx="889000" cy="8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160645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933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131021</xdr:rowOff>
    </xdr:from>
    <xdr:to>
      <xdr:col>24</xdr:col>
      <xdr:colOff>114300</xdr:colOff>
      <xdr:row>57</xdr:row>
      <xdr:rowOff>61171</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73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153898</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583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657,872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44439</xdr:rowOff>
    </xdr:from>
    <xdr:to>
      <xdr:col>20</xdr:col>
      <xdr:colOff>38100</xdr:colOff>
      <xdr:row>57</xdr:row>
      <xdr:rowOff>146039</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17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162566</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5923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149876</xdr:rowOff>
    </xdr:from>
    <xdr:to>
      <xdr:col>15</xdr:col>
      <xdr:colOff>101600</xdr:colOff>
      <xdr:row>57</xdr:row>
      <xdr:rowOff>80026</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751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96553</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526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24124</xdr:rowOff>
    </xdr:from>
    <xdr:to>
      <xdr:col>10</xdr:col>
      <xdr:colOff>165100</xdr:colOff>
      <xdr:row>57</xdr:row>
      <xdr:rowOff>125724</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96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142251</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720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105690</xdr:rowOff>
    </xdr:from>
    <xdr:to>
      <xdr:col>6</xdr:col>
      <xdr:colOff>38100</xdr:colOff>
      <xdr:row>57</xdr:row>
      <xdr:rowOff>35840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06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52367</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4821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103072</xdr:rowOff>
    </xdr:from>
    <xdr:to>
      <xdr:col>24</xdr:col>
      <xdr:colOff>63500</xdr:colOff>
      <xdr:row>75</xdr:row>
      <xdr:rowOff>168585</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2961822"/>
          <a:ext cx="838200" cy="65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105274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964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168585</xdr:rowOff>
    </xdr:from>
    <xdr:to>
      <xdr:col>19</xdr:col>
      <xdr:colOff>177800</xdr:colOff>
      <xdr:row>76</xdr:row>
      <xdr:rowOff>94382</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027335"/>
          <a:ext cx="889000" cy="97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90298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120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37624</xdr:rowOff>
    </xdr:from>
    <xdr:to>
      <xdr:col>15</xdr:col>
      <xdr:colOff>50800</xdr:colOff>
      <xdr:row>76</xdr:row>
      <xdr:rowOff>94382</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a:off x="2019300" y="13067824"/>
          <a:ext cx="889000" cy="56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158695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188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37624</xdr:rowOff>
    </xdr:from>
    <xdr:to>
      <xdr:col>10</xdr:col>
      <xdr:colOff>114300</xdr:colOff>
      <xdr:row>76</xdr:row>
      <xdr:rowOff>73002</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067824"/>
          <a:ext cx="889000" cy="3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141603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17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41296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2429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52272</xdr:rowOff>
    </xdr:from>
    <xdr:to>
      <xdr:col>24</xdr:col>
      <xdr:colOff>114300</xdr:colOff>
      <xdr:row>75</xdr:row>
      <xdr:rowOff>153873</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291102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75149</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762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117785</xdr:rowOff>
    </xdr:from>
    <xdr:to>
      <xdr:col>20</xdr:col>
      <xdr:colOff>38100</xdr:colOff>
      <xdr:row>76</xdr:row>
      <xdr:rowOff>47935</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297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64462</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751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43582</xdr:rowOff>
    </xdr:from>
    <xdr:to>
      <xdr:col>15</xdr:col>
      <xdr:colOff>101600</xdr:colOff>
      <xdr:row>76</xdr:row>
      <xdr:rowOff>145182</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073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161709</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2849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158274</xdr:rowOff>
    </xdr:from>
    <xdr:to>
      <xdr:col>10</xdr:col>
      <xdr:colOff>165100</xdr:colOff>
      <xdr:row>76</xdr:row>
      <xdr:rowOff>88424</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017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104950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279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22202</xdr:rowOff>
    </xdr:from>
    <xdr:to>
      <xdr:col>6</xdr:col>
      <xdr:colOff>38100</xdr:colOff>
      <xdr:row>76</xdr:row>
      <xdr:rowOff>123802</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05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140328</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282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61,886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90328</xdr:rowOff>
    </xdr:from>
    <xdr:to>
      <xdr:col>24</xdr:col>
      <xdr:colOff>63500</xdr:colOff>
      <xdr:row>97</xdr:row>
      <xdr:rowOff>95338</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720978"/>
          <a:ext cx="838200" cy="5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33751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664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95272</xdr:rowOff>
    </xdr:from>
    <xdr:to>
      <xdr:col>19</xdr:col>
      <xdr:colOff>177800</xdr:colOff>
      <xdr:row>97</xdr:row>
      <xdr:rowOff>95338</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908300" y="16725922"/>
          <a:ext cx="889000" cy="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147100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777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95272</xdr:rowOff>
    </xdr:from>
    <xdr:to>
      <xdr:col>15</xdr:col>
      <xdr:colOff>50800</xdr:colOff>
      <xdr:row>97</xdr:row>
      <xdr:rowOff>143089</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25922"/>
          <a:ext cx="889000" cy="47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138725</xdr:rowOff>
    </xdr:from>
    <xdr:to>
      <xdr:col>10</xdr:col>
      <xdr:colOff>114300</xdr:colOff>
      <xdr:row>97</xdr:row>
      <xdr:rowOff>143089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1130300" y="16769375"/>
          <a:ext cx="889000" cy="43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16163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39528</xdr:rowOff>
    </xdr:from>
    <xdr:to>
      <xdr:col>24</xdr:col>
      <xdr:colOff>114300</xdr:colOff>
      <xdr:row>97</xdr:row>
      <xdr:rowOff>141128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70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62405</xdr:rowOff>
    </xdr:from>
    <xdr:ext cx="599010"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5216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155,917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44538</xdr:rowOff>
    </xdr:from>
    <xdr:to>
      <xdr:col>20</xdr:col>
      <xdr:colOff>38100</xdr:colOff>
      <xdr:row>97</xdr:row>
      <xdr:rowOff>146138</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162665</xdr:rowOff>
    </xdr:from>
    <xdr:ext cx="59901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497795" y="16450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44472</xdr:rowOff>
    </xdr:from>
    <xdr:to>
      <xdr:col>15</xdr:col>
      <xdr:colOff>101600</xdr:colOff>
      <xdr:row>97</xdr:row>
      <xdr:rowOff>146072</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7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162599</xdr:rowOff>
    </xdr:from>
    <xdr:ext cx="599010"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08795" y="16450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92289</xdr:rowOff>
    </xdr:from>
    <xdr:to>
      <xdr:col>10</xdr:col>
      <xdr:colOff>165100</xdr:colOff>
      <xdr:row>98</xdr:row>
      <xdr:rowOff>22439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72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13566</xdr:rowOff>
    </xdr:from>
    <xdr:ext cx="599010"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19795" y="168156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87925</xdr:rowOff>
    </xdr:from>
    <xdr:to>
      <xdr:col>6</xdr:col>
      <xdr:colOff>38100</xdr:colOff>
      <xdr:row>98</xdr:row>
      <xdr:rowOff>18075</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1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34602</xdr:rowOff>
    </xdr:from>
    <xdr:ext cx="599010"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30795" y="16493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39243</xdr:rowOff>
    </xdr:from>
    <xdr:to>
      <xdr:col>55</xdr:col>
      <xdr:colOff>0</xdr:colOff>
      <xdr:row>39</xdr:row>
      <xdr:rowOff>39370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725793"/>
          <a:ext cx="8382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39370</xdr:rowOff>
    </xdr:from>
    <xdr:to>
      <xdr:col>50</xdr:col>
      <xdr:colOff>114300</xdr:colOff>
      <xdr:row>39</xdr:row>
      <xdr:rowOff>39497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8750300" y="6725920"/>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39497</xdr:rowOff>
    </xdr:from>
    <xdr:to>
      <xdr:col>45</xdr:col>
      <xdr:colOff>177800</xdr:colOff>
      <xdr:row>39</xdr:row>
      <xdr:rowOff>39624</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726047"/>
          <a:ext cx="889000" cy="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39624</xdr:rowOff>
    </xdr:from>
    <xdr:to>
      <xdr:col>41</xdr:col>
      <xdr:colOff>50800</xdr:colOff>
      <xdr:row>39</xdr:row>
      <xdr:rowOff>39624</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67261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159893</xdr:rowOff>
    </xdr:from>
    <xdr:to>
      <xdr:col>55</xdr:col>
      <xdr:colOff>50800</xdr:colOff>
      <xdr:row>39</xdr:row>
      <xdr:rowOff>90043</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74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74820</xdr:rowOff>
    </xdr:from>
    <xdr:ext cx="313932"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8992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160020</xdr:rowOff>
    </xdr:from>
    <xdr:to>
      <xdr:col>50</xdr:col>
      <xdr:colOff>165100</xdr:colOff>
      <xdr:row>39</xdr:row>
      <xdr:rowOff>90170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7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81297</xdr:rowOff>
    </xdr:from>
    <xdr:ext cx="313932"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82333" y="6767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160147</xdr:rowOff>
    </xdr:from>
    <xdr:to>
      <xdr:col>46</xdr:col>
      <xdr:colOff>38100</xdr:colOff>
      <xdr:row>39</xdr:row>
      <xdr:rowOff>90297</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81424</xdr:rowOff>
    </xdr:from>
    <xdr:ext cx="313932"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93333" y="6767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160274</xdr:rowOff>
    </xdr:from>
    <xdr:to>
      <xdr:col>41</xdr:col>
      <xdr:colOff>101600</xdr:colOff>
      <xdr:row>39</xdr:row>
      <xdr:rowOff>90424</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81551</xdr:rowOff>
    </xdr:from>
    <xdr:ext cx="313932"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704333" y="6768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160274</xdr:rowOff>
    </xdr:from>
    <xdr:to>
      <xdr:col>36</xdr:col>
      <xdr:colOff>165100</xdr:colOff>
      <xdr:row>39</xdr:row>
      <xdr:rowOff>90424</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81551</xdr:rowOff>
    </xdr:from>
    <xdr:ext cx="313932"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815333" y="67681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170001</xdr:rowOff>
    </xdr:from>
    <xdr:to>
      <xdr:col>55</xdr:col>
      <xdr:colOff>0</xdr:colOff>
      <xdr:row>58</xdr:row>
      <xdr:rowOff>10220</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9639300" y="9942651"/>
          <a:ext cx="838200" cy="11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170001</xdr:rowOff>
    </xdr:from>
    <xdr:to>
      <xdr:col>50</xdr:col>
      <xdr:colOff>114300</xdr:colOff>
      <xdr:row>58</xdr:row>
      <xdr:rowOff>11379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8750300" y="9942651"/>
          <a:ext cx="889000" cy="1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165735</xdr:rowOff>
    </xdr:from>
    <xdr:to>
      <xdr:col>45</xdr:col>
      <xdr:colOff>177800</xdr:colOff>
      <xdr:row>58</xdr:row>
      <xdr:rowOff>11379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7861300" y="9938385"/>
          <a:ext cx="889000" cy="1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151495</xdr:rowOff>
    </xdr:from>
    <xdr:to>
      <xdr:col>41</xdr:col>
      <xdr:colOff>50800</xdr:colOff>
      <xdr:row>57</xdr:row>
      <xdr:rowOff>165735</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6972300" y="9924145"/>
          <a:ext cx="889000" cy="14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43013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9871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54639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9987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130870</xdr:rowOff>
    </xdr:from>
    <xdr:to>
      <xdr:col>55</xdr:col>
      <xdr:colOff>50800</xdr:colOff>
      <xdr:row>58</xdr:row>
      <xdr:rowOff>61020</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03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109297</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81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119201</xdr:rowOff>
    </xdr:from>
    <xdr:to>
      <xdr:col>50</xdr:col>
      <xdr:colOff>165100</xdr:colOff>
      <xdr:row>58</xdr:row>
      <xdr:rowOff>49351</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89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40478</xdr:rowOff>
    </xdr:from>
    <xdr:ext cx="59901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39795" y="9984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132029</xdr:rowOff>
    </xdr:from>
    <xdr:to>
      <xdr:col>46</xdr:col>
      <xdr:colOff>38100</xdr:colOff>
      <xdr:row>58</xdr:row>
      <xdr:rowOff>62179</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0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53306</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9997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114935</xdr:rowOff>
    </xdr:from>
    <xdr:to>
      <xdr:col>41</xdr:col>
      <xdr:colOff>101600</xdr:colOff>
      <xdr:row>58</xdr:row>
      <xdr:rowOff>45085</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88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61612</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96628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100695</xdr:rowOff>
    </xdr:from>
    <xdr:to>
      <xdr:col>36</xdr:col>
      <xdr:colOff>165100</xdr:colOff>
      <xdr:row>58</xdr:row>
      <xdr:rowOff>30845</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47372</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96485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123553</xdr:rowOff>
    </xdr:from>
    <xdr:to>
      <xdr:col>55</xdr:col>
      <xdr:colOff>0</xdr:colOff>
      <xdr:row>75</xdr:row>
      <xdr:rowOff>77322</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2810853"/>
          <a:ext cx="838200" cy="125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66893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68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168382</xdr:rowOff>
    </xdr:from>
    <xdr:to>
      <xdr:col>50</xdr:col>
      <xdr:colOff>114300</xdr:colOff>
      <xdr:row>75</xdr:row>
      <xdr:rowOff>77322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855682"/>
          <a:ext cx="889000" cy="80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163662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36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168382</xdr:rowOff>
    </xdr:from>
    <xdr:to>
      <xdr:col>45</xdr:col>
      <xdr:colOff>177800</xdr:colOff>
      <xdr:row>76</xdr:row>
      <xdr:rowOff>86254</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855682"/>
          <a:ext cx="889000" cy="260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75494</xdr:rowOff>
    </xdr:from>
    <xdr:to>
      <xdr:col>41</xdr:col>
      <xdr:colOff>50800</xdr:colOff>
      <xdr:row>76</xdr:row>
      <xdr:rowOff>86254</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934244"/>
          <a:ext cx="889000" cy="182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13857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86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374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72753</xdr:rowOff>
    </xdr:from>
    <xdr:to>
      <xdr:col>55</xdr:col>
      <xdr:colOff>50800</xdr:colOff>
      <xdr:row>75</xdr:row>
      <xdr:rowOff>2903</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2760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95630</xdr:rowOff>
    </xdr:from>
    <xdr:ext cx="599010"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61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26522</xdr:rowOff>
    </xdr:from>
    <xdr:to>
      <xdr:col>50</xdr:col>
      <xdr:colOff>165100</xdr:colOff>
      <xdr:row>75</xdr:row>
      <xdr:rowOff>128122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288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73</xdr:row>
      <xdr:rowOff>144649</xdr:rowOff>
    </xdr:from>
    <xdr:ext cx="59901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39795" y="126604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117582</xdr:rowOff>
    </xdr:from>
    <xdr:to>
      <xdr:col>46</xdr:col>
      <xdr:colOff>38100</xdr:colOff>
      <xdr:row>75</xdr:row>
      <xdr:rowOff>47732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804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73</xdr:row>
      <xdr:rowOff>64259</xdr:rowOff>
    </xdr:from>
    <xdr:ext cx="59901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50795" y="12580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35454</xdr:rowOff>
    </xdr:from>
    <xdr:to>
      <xdr:col>41</xdr:col>
      <xdr:colOff>101600</xdr:colOff>
      <xdr:row>76</xdr:row>
      <xdr:rowOff>137054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6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74</xdr:row>
      <xdr:rowOff>153581</xdr:rowOff>
    </xdr:from>
    <xdr:ext cx="599010"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61795" y="12840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24694</xdr:rowOff>
    </xdr:from>
    <xdr:to>
      <xdr:col>36</xdr:col>
      <xdr:colOff>165100</xdr:colOff>
      <xdr:row>75</xdr:row>
      <xdr:rowOff>126294</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883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142821</xdr:rowOff>
    </xdr:from>
    <xdr:ext cx="599010"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672795" y="12658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75394</xdr:rowOff>
    </xdr:from>
    <xdr:to>
      <xdr:col>55</xdr:col>
      <xdr:colOff>0</xdr:colOff>
      <xdr:row>98</xdr:row>
      <xdr:rowOff>21303</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9639300" y="16706044"/>
          <a:ext cx="838200" cy="1173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75394</xdr:rowOff>
    </xdr:from>
    <xdr:to>
      <xdr:col>50</xdr:col>
      <xdr:colOff>114300</xdr:colOff>
      <xdr:row>98</xdr:row>
      <xdr:rowOff>13484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8750300" y="16706044"/>
          <a:ext cx="889000" cy="10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25736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827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13484</xdr:rowOff>
    </xdr:from>
    <xdr:to>
      <xdr:col>45</xdr:col>
      <xdr:colOff>177800</xdr:colOff>
      <xdr:row>98</xdr:row>
      <xdr:rowOff>25214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815584"/>
          <a:ext cx="889000" cy="1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25214</xdr:rowOff>
    </xdr:from>
    <xdr:to>
      <xdr:col>41</xdr:col>
      <xdr:colOff>50800</xdr:colOff>
      <xdr:row>98</xdr:row>
      <xdr:rowOff>61633</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flipV="1">
          <a:off x="6972300" y="16827314"/>
          <a:ext cx="889000" cy="36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141953</xdr:rowOff>
    </xdr:from>
    <xdr:to>
      <xdr:col>55</xdr:col>
      <xdr:colOff>50800</xdr:colOff>
      <xdr:row>98</xdr:row>
      <xdr:rowOff>72103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772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120380</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51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24594</xdr:rowOff>
    </xdr:from>
    <xdr:to>
      <xdr:col>50</xdr:col>
      <xdr:colOff>165100</xdr:colOff>
      <xdr:row>97</xdr:row>
      <xdr:rowOff>126194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655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142721</xdr:rowOff>
    </xdr:from>
    <xdr:ext cx="59901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39795" y="16430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134134</xdr:rowOff>
    </xdr:from>
    <xdr:to>
      <xdr:col>46</xdr:col>
      <xdr:colOff>38100</xdr:colOff>
      <xdr:row>98</xdr:row>
      <xdr:rowOff>64284</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764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55411</xdr:rowOff>
    </xdr:from>
    <xdr:ext cx="59901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50795" y="16857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145864</xdr:rowOff>
    </xdr:from>
    <xdr:to>
      <xdr:col>41</xdr:col>
      <xdr:colOff>101600</xdr:colOff>
      <xdr:row>98</xdr:row>
      <xdr:rowOff>76014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776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67141</xdr:rowOff>
    </xdr:from>
    <xdr:ext cx="599010"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61795" y="16869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10833</xdr:rowOff>
    </xdr:from>
    <xdr:to>
      <xdr:col>36</xdr:col>
      <xdr:colOff>165100</xdr:colOff>
      <xdr:row>98</xdr:row>
      <xdr:rowOff>112433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12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103560</xdr:rowOff>
    </xdr:from>
    <xdr:ext cx="599010"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672795" y="1690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9596</xdr:rowOff>
    </xdr:from>
    <xdr:to>
      <xdr:col>85</xdr:col>
      <xdr:colOff>127000</xdr:colOff>
      <xdr:row>37</xdr:row>
      <xdr:rowOff>72953</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181796"/>
          <a:ext cx="838200" cy="234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72953</xdr:rowOff>
    </xdr:from>
    <xdr:to>
      <xdr:col>81</xdr:col>
      <xdr:colOff>50800</xdr:colOff>
      <xdr:row>37</xdr:row>
      <xdr:rowOff>167208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16603"/>
          <a:ext cx="889000" cy="94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167208</xdr:rowOff>
    </xdr:from>
    <xdr:to>
      <xdr:col>76</xdr:col>
      <xdr:colOff>114300</xdr:colOff>
      <xdr:row>38</xdr:row>
      <xdr:rowOff>9089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10858"/>
          <a:ext cx="889000" cy="1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9089</xdr:rowOff>
    </xdr:from>
    <xdr:to>
      <xdr:col>71</xdr:col>
      <xdr:colOff>177800</xdr:colOff>
      <xdr:row>38</xdr:row>
      <xdr:rowOff>9348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flipV="1">
          <a:off x="12814300" y="6524189"/>
          <a:ext cx="889000" cy="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130246</xdr:rowOff>
    </xdr:from>
    <xdr:to>
      <xdr:col>85</xdr:col>
      <xdr:colOff>177800</xdr:colOff>
      <xdr:row>36</xdr:row>
      <xdr:rowOff>60396</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130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153123</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5982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22153</xdr:rowOff>
    </xdr:from>
    <xdr:to>
      <xdr:col>81</xdr:col>
      <xdr:colOff>101600</xdr:colOff>
      <xdr:row>37</xdr:row>
      <xdr:rowOff>123753</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65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140280</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41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116408</xdr:rowOff>
    </xdr:from>
    <xdr:to>
      <xdr:col>76</xdr:col>
      <xdr:colOff>165100</xdr:colOff>
      <xdr:row>38</xdr:row>
      <xdr:rowOff>46558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60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63085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3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129739</xdr:rowOff>
    </xdr:from>
    <xdr:to>
      <xdr:col>72</xdr:col>
      <xdr:colOff>38100</xdr:colOff>
      <xdr:row>38</xdr:row>
      <xdr:rowOff>59889</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4733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51016</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661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129999</xdr:rowOff>
    </xdr:from>
    <xdr:to>
      <xdr:col>67</xdr:col>
      <xdr:colOff>101600</xdr:colOff>
      <xdr:row>38</xdr:row>
      <xdr:rowOff>60148</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473649"/>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51275</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66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33593</xdr:rowOff>
    </xdr:from>
    <xdr:to>
      <xdr:col>85</xdr:col>
      <xdr:colOff>127000</xdr:colOff>
      <xdr:row>58</xdr:row>
      <xdr:rowOff>90659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977693"/>
          <a:ext cx="838200" cy="5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72678</xdr:rowOff>
    </xdr:from>
    <xdr:to>
      <xdr:col>81</xdr:col>
      <xdr:colOff>50800</xdr:colOff>
      <xdr:row>58</xdr:row>
      <xdr:rowOff>90659</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10016778"/>
          <a:ext cx="889000" cy="1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72678</xdr:rowOff>
    </xdr:from>
    <xdr:to>
      <xdr:col>76</xdr:col>
      <xdr:colOff>114300</xdr:colOff>
      <xdr:row>58</xdr:row>
      <xdr:rowOff>76854</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016778"/>
          <a:ext cx="889000" cy="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39878</xdr:rowOff>
    </xdr:from>
    <xdr:to>
      <xdr:col>71</xdr:col>
      <xdr:colOff>177800</xdr:colOff>
      <xdr:row>58</xdr:row>
      <xdr:rowOff>76854</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a:off x="12814300" y="9983978"/>
          <a:ext cx="889000" cy="3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83490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10027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154243</xdr:rowOff>
    </xdr:from>
    <xdr:to>
      <xdr:col>85</xdr:col>
      <xdr:colOff>177800</xdr:colOff>
      <xdr:row>58</xdr:row>
      <xdr:rowOff>84393</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26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132670</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05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39859</xdr:rowOff>
    </xdr:from>
    <xdr:to>
      <xdr:col>81</xdr:col>
      <xdr:colOff>101600</xdr:colOff>
      <xdr:row>58</xdr:row>
      <xdr:rowOff>141459</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983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58</xdr:row>
      <xdr:rowOff>132586</xdr:rowOff>
    </xdr:from>
    <xdr:ext cx="59901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181795" y="10076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21878</xdr:rowOff>
    </xdr:from>
    <xdr:to>
      <xdr:col>76</xdr:col>
      <xdr:colOff>165100</xdr:colOff>
      <xdr:row>58</xdr:row>
      <xdr:rowOff>123478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965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114605</xdr:rowOff>
    </xdr:from>
    <xdr:ext cx="59901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292795" y="100587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26054</xdr:rowOff>
    </xdr:from>
    <xdr:to>
      <xdr:col>72</xdr:col>
      <xdr:colOff>38100</xdr:colOff>
      <xdr:row>58</xdr:row>
      <xdr:rowOff>127654</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970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58</xdr:row>
      <xdr:rowOff>118781</xdr:rowOff>
    </xdr:from>
    <xdr:ext cx="59901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03795" y="100628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160528</xdr:rowOff>
    </xdr:from>
    <xdr:to>
      <xdr:col>67</xdr:col>
      <xdr:colOff>101600</xdr:colOff>
      <xdr:row>58</xdr:row>
      <xdr:rowOff>90678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9331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107205</xdr:rowOff>
    </xdr:from>
    <xdr:ext cx="599010"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14795" y="9708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149732</xdr:rowOff>
    </xdr:from>
    <xdr:to>
      <xdr:col>85</xdr:col>
      <xdr:colOff>127000</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22832"/>
          <a:ext cx="838200" cy="66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149732</xdr:rowOff>
    </xdr:from>
    <xdr:to>
      <xdr:col>81</xdr:col>
      <xdr:colOff>50800</xdr:colOff>
      <xdr:row>79</xdr:row>
      <xdr:rowOff>13047</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22832"/>
          <a:ext cx="889000" cy="3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53824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598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13047</xdr:rowOff>
    </xdr:from>
    <xdr:to>
      <xdr:col>76</xdr:col>
      <xdr:colOff>114300</xdr:colOff>
      <xdr:row>79</xdr:row>
      <xdr:rowOff>43881</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57597"/>
          <a:ext cx="889000" cy="30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43881</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flipV="1">
          <a:off x="12814300" y="13588431"/>
          <a:ext cx="889000" cy="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115258</xdr:rowOff>
    </xdr:from>
    <xdr:ext cx="249299"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98932</xdr:rowOff>
    </xdr:from>
    <xdr:to>
      <xdr:col>81</xdr:col>
      <xdr:colOff>101600</xdr:colOff>
      <xdr:row>79</xdr:row>
      <xdr:rowOff>29082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47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45609</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14111" y="13247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133697</xdr:rowOff>
    </xdr:from>
    <xdr:to>
      <xdr:col>76</xdr:col>
      <xdr:colOff>165100</xdr:colOff>
      <xdr:row>79</xdr:row>
      <xdr:rowOff>63847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0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54974</xdr:rowOff>
    </xdr:from>
    <xdr:ext cx="534377"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25111" y="13599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164531</xdr:rowOff>
    </xdr:from>
    <xdr:to>
      <xdr:col>72</xdr:col>
      <xdr:colOff>38100</xdr:colOff>
      <xdr:row>79</xdr:row>
      <xdr:rowOff>94681</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85808</xdr:rowOff>
    </xdr:from>
    <xdr:ext cx="378565"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14017" y="136303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69262</xdr:rowOff>
    </xdr:from>
    <xdr:to>
      <xdr:col>85</xdr:col>
      <xdr:colOff>127000</xdr:colOff>
      <xdr:row>97</xdr:row>
      <xdr:rowOff>76667</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5481300" y="16699912"/>
          <a:ext cx="838200" cy="7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52341</xdr:rowOff>
    </xdr:from>
    <xdr:to>
      <xdr:col>81</xdr:col>
      <xdr:colOff>50800</xdr:colOff>
      <xdr:row>97</xdr:row>
      <xdr:rowOff>69262</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4592300" y="16682991"/>
          <a:ext cx="889000" cy="16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12888</xdr:rowOff>
    </xdr:from>
    <xdr:to>
      <xdr:col>76</xdr:col>
      <xdr:colOff>114300</xdr:colOff>
      <xdr:row>97</xdr:row>
      <xdr:rowOff>52341</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a:off x="13703300" y="16300638"/>
          <a:ext cx="889000" cy="382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103306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12888</xdr:rowOff>
    </xdr:from>
    <xdr:to>
      <xdr:col>71</xdr:col>
      <xdr:colOff>177800</xdr:colOff>
      <xdr:row>97</xdr:row>
      <xdr:rowOff>112748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2814300" y="16300638"/>
          <a:ext cx="889000" cy="442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129356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25867</xdr:rowOff>
    </xdr:from>
    <xdr:to>
      <xdr:col>85</xdr:col>
      <xdr:colOff>177800</xdr:colOff>
      <xdr:row>97</xdr:row>
      <xdr:rowOff>127467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656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4294</xdr:rowOff>
    </xdr:from>
    <xdr:ext cx="599010"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6349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18462</xdr:rowOff>
    </xdr:from>
    <xdr:to>
      <xdr:col>81</xdr:col>
      <xdr:colOff>101600</xdr:colOff>
      <xdr:row>97</xdr:row>
      <xdr:rowOff>120062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64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111189</xdr:rowOff>
    </xdr:from>
    <xdr:ext cx="59901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181795" y="16741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1541</xdr:rowOff>
    </xdr:from>
    <xdr:to>
      <xdr:col>76</xdr:col>
      <xdr:colOff>165100</xdr:colOff>
      <xdr:row>97</xdr:row>
      <xdr:rowOff>103141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632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119668</xdr:rowOff>
    </xdr:from>
    <xdr:ext cx="59901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292795" y="16407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94</xdr:row>
      <xdr:rowOff>133538</xdr:rowOff>
    </xdr:from>
    <xdr:to>
      <xdr:col>72</xdr:col>
      <xdr:colOff>38100</xdr:colOff>
      <xdr:row>95</xdr:row>
      <xdr:rowOff>63688</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24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93</xdr:row>
      <xdr:rowOff>80215</xdr:rowOff>
    </xdr:from>
    <xdr:ext cx="59901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03795" y="16025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61948</xdr:rowOff>
    </xdr:from>
    <xdr:to>
      <xdr:col>67</xdr:col>
      <xdr:colOff>101600</xdr:colOff>
      <xdr:row>97</xdr:row>
      <xdr:rowOff>163548</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692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154675</xdr:rowOff>
    </xdr:from>
    <xdr:ext cx="59901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14795" y="16785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27522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542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129499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473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143476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4871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154521</xdr:rowOff>
    </xdr:from>
    <xdr:ext cx="249299"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6669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類似団体数値と比較して大きく上回っている科目として、総務費は</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旧庁舎解体、積立金、国民スポーツ大会</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によるものである。人口が少ないため、数値が大きくなる傾向があり、類似団体と比較して</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265,149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円高い数値となっている。また商工費は依然として高い状況となっており、</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世界自然遺産</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白神</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山地を抱える村として</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観光施設の改修事業や維持管理経費、指定管理料制度導入に基づく指定管理料が大きな要因となっている。さらにエネルギー価格の高騰や物価高も影響した結果、類似団体と比較し、一人当たり</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139,124</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円高い数値となった。</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また消防費は防災行政無線子局機能強化事業が実施されたため、前年度から約</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倍増となり、類似団体と比較しても高い傾向となった。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青森県西目屋村</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令和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年度の実質単年度収支は赤字となったが、財政調整基金の取崩しにより、実質収支は黒字となった。現在行っている行財政改革により、令和</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年度も財政調整基金の積み増し、実質単年度収支の黒字</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化を目指す</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青森県西目屋村</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特別会計については、一般会計からの繰り入れにより黒字を維持しており、近年の連結実質黒字額は標準財政規模比</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程度で推移している。今後も交付税が同水準で交付され続ければ、連結実質黒字額も同水準を維持していけるものと思われるが、各会計の財源不足を減らすべく、保険料や使用料の見直し、医療費、介護</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給付</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費の抑制につながる取り組みを並行して進めていきたい。</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青森県西目屋村</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元利償還金は減とな</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り</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、公営企業債の元利償還金に対する繰入金</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と組合等が起こした地方債の元利償還金に対する負担金等</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増となった。</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実質公債費比率の分子は</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百万円の</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増</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となった。今後の推移として、</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R3</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年度</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に実施した任意繰上償還の効果</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や大規模事業の平準化</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もあり、実質公債費比率の分子は</a:t>
          </a:r>
          <a:r>
            <a:rPr kumimoji="1" lang="ja-JP" altLang="en-US" sz="1400">
              <a:solidFill>
                <a:schemeClr val="dk1"/>
              </a:solidFill>
              <a:effectLst/>
              <a:latin typeface="ＭＳ Ｐゴシック" panose="020B0600070205080204" pitchFamily="50" charset="-128"/>
              <a:ea typeface="ＭＳ Ｐゴシック" panose="020B0600070205080204" pitchFamily="50" charset="-128"/>
              <a:cs typeface="+mn-cs"/>
            </a:rPr>
            <a:t>今後</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減少する見込みである。</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青森県西目屋村</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Ｈ</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27</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年度以降年々充当可能基金が減少したことから、Ｒ元年度において将来負担額が充当可能財源等を上回り、将来負担比率の数値計上となった。一般会計等に係る地方債現在高は、Ｈ</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年度に旧小学校の改修や水陸両用バスの導入、Ｈ</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年度に子育て定住エコタウン整備など大型事業があったことから増加に転じ、Ｒ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年度の庁舎移転事業により更なる公債費負担が予想されたことから、将来負担の軽減を目的としてＲ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に任意繰上償還を実施した。これによりＲ</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のピーク以降、地方債残高は減少に転じる見込みであり、あわせて行財政改革の実施や建設事業実施の適正化により、充当可能基金の残高も増加していることから、</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R6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年度は将来負担比率の数値計上がなかった。</a:t>
          </a:r>
          <a:endParaRPr lang="ja-JP" altLang="ja-JP" sz="14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青森県西目屋村</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津軽ダム建設に伴う財産収入が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H26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年度以降なくなり、普通交付税や臨財債の減少分補填のほか、</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H28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年度以降、誘致企業に係る空き校舎改修、水陸両用バスの導入、子育て定住エコタウン整備事業、Ｒ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年度の庁舎移転事業と大型事業が続いており、財源不足分を財政調整基金の取り崩しにより補ってきた。Ｒ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年度は公債負担の軽減を目的とした任意繰上償還の実施により近年で最少額となったが、財政調整基金は積み増しできており、Ｒ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年度は基金残高は増加に転じた。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不測の財政出動に対応すべく、行財政改革の着実な実施により、基金取り崩しに依存しなくとも収支均衡のとれる財政構造への転換を急ぐ。</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公共施設解体基金：公共施設の解体及び撤去に要する経費の財源に充てるための基金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好きです西目屋応援基金：好きです西目屋応援寄付金を財源として、寄付者が指定する事業に要する経費の財源に充てるための基金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教育振興基金：教育基盤の整備、教育活動の推進及び中学生海外派遣事業、奨学金貸与の充実等村の教育振興を図るための基金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ふたば施設管理基金：</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一財</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ブナの里白神公社が管理する施設について、施設の維持管理費の増嵩による財源不足に対処し、健全な施設</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管理に充てるための基金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森林環境基金：森林環境譲与税を原資とし、森林環境整備及び木材利用の普及啓発等の実施に必要な財源に充てるための基金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定住促進住宅基金：定住促進住宅の建設、修繕または改良に要する費用に充てるための基金。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公共施設解体基金を</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過疎対策事業債ソフト分</a:t>
          </a:r>
          <a:r>
            <a:rPr kumimoji="1" lang="en-US"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35</a:t>
          </a:r>
          <a:r>
            <a:rPr kumimoji="1" lang="ja-JP" altLang="ja-JP" sz="1300" b="0" i="0" baseline="0">
              <a:solidFill>
                <a:schemeClr val="dk1"/>
              </a:solidFill>
              <a:effectLst/>
              <a:latin typeface="ＭＳ ゴシック" panose="020B0609070205080204" pitchFamily="49" charset="-128"/>
              <a:ea typeface="ＭＳ ゴシック" panose="020B0609070205080204" pitchFamily="49" charset="-128"/>
              <a:cs typeface="+mn-cs"/>
            </a:rPr>
            <a:t>百万円を積立てし</a:t>
          </a:r>
          <a:r>
            <a:rPr kumimoji="1" lang="ja-JP" altLang="en-US" sz="1300" b="0" i="0" baseline="0">
              <a:solidFill>
                <a:schemeClr val="dk1"/>
              </a:solidFill>
              <a:effectLst/>
              <a:latin typeface="ＭＳ ゴシック" panose="020B0609070205080204" pitchFamily="49" charset="-128"/>
              <a:ea typeface="ＭＳ ゴシック" panose="020B0609070205080204" pitchFamily="49" charset="-128"/>
              <a:cs typeface="+mn-cs"/>
            </a:rPr>
            <a:t>たが、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施設解体のため</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百万円取崩ししたことによる減。</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解体基金は毎年度、限度額（過疎対策事業債ソフト分）まで積立て、好きです西目屋応援基金は、企業版ふるさと納税の活用も視野に、村の特産物、観光名所等のＰＲ強化と所得向上、賑わいづくりを目指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年度末現在において基金残高の約</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81</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％を財政調整基金が占める。普通交付税の増のほか、財源の裏付けのない事業を控えたことにより、取り崩しを最小限に留めることができ、結果として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百万円の積み増しとなった。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基金全体の今後の方針に同じ。</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年度において、公債費負担の軽減を目的として任意繰上償還（Ｈ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過疎対策事業債：</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268,400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千円）を実施したことにより、残高が大きく減少したが、Ｒ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年度同様、Ｒ</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年度も、年度末不用額の一部</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百万円を積み増しした。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毎年、年度末不用額の一部を積立てしていく方針。</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56603E13-9D50-485F-82D7-1246C90941C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7C475E6-F628-4DC6-B783-BCA96348C6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91</xdr:col>
      <xdr:colOff>0</xdr:colOff>
      <xdr:row>50</xdr:row>
      <xdr:rowOff>0</xdr:rowOff>
    </xdr:from>
    <xdr:to>
      <xdr:col>99</xdr:col>
      <xdr:colOff>0</xdr:colOff>
      <xdr:row>52</xdr:row>
      <xdr:rowOff>0</xdr:rowOff>
    </xdr:to>
    <xdr:sp macro="" textlink="">
      <xdr:nvSpPr>
        <xdr:cNvPr id="4" name="正方形/長方形 3">
          <a:extLst>
            <a:ext uri="{FF2B5EF4-FFF2-40B4-BE49-F238E27FC236}">
              <a16:creationId xmlns:a16="http://schemas.microsoft.com/office/drawing/2014/main" id="{D77D6C3A-2F07-4CFB-B02E-524B1963E1B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5" name="正方形/長方形 4">
          <a:extLst>
            <a:ext uri="{FF2B5EF4-FFF2-40B4-BE49-F238E27FC236}">
              <a16:creationId xmlns:a16="http://schemas.microsoft.com/office/drawing/2014/main" id="{46286641-02CD-4FA3-BBFC-C0F4BAA81DAA}"/>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6" name="正方形/長方形 5">
          <a:extLst>
            <a:ext uri="{FF2B5EF4-FFF2-40B4-BE49-F238E27FC236}">
              <a16:creationId xmlns:a16="http://schemas.microsoft.com/office/drawing/2014/main" id="{BD1EC7AE-C781-4224-9303-8B7ADEB9FD0A}"/>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7" name="正方形/長方形 6">
          <a:extLst>
            <a:ext uri="{FF2B5EF4-FFF2-40B4-BE49-F238E27FC236}">
              <a16:creationId xmlns:a16="http://schemas.microsoft.com/office/drawing/2014/main" id="{57A8065B-0CD9-405A-9F0C-0DCF1B4CB4DA}"/>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8" name="正方形/長方形 7">
          <a:extLst>
            <a:ext uri="{FF2B5EF4-FFF2-40B4-BE49-F238E27FC236}">
              <a16:creationId xmlns:a16="http://schemas.microsoft.com/office/drawing/2014/main" id="{A353D05B-E35B-4FE2-8098-78E2E0D77D87}"/>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9" name="正方形/長方形 8">
          <a:extLst>
            <a:ext uri="{FF2B5EF4-FFF2-40B4-BE49-F238E27FC236}">
              <a16:creationId xmlns:a16="http://schemas.microsoft.com/office/drawing/2014/main" id="{4B19B601-A44F-4AC6-B314-E87A337FDB7C}"/>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0" name="正方形/長方形 9">
          <a:extLst>
            <a:ext uri="{FF2B5EF4-FFF2-40B4-BE49-F238E27FC236}">
              <a16:creationId xmlns:a16="http://schemas.microsoft.com/office/drawing/2014/main" id="{E4B77A52-5FC2-47B5-AF9F-8B0CD1AFB799}"/>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1" name="正方形/長方形 10">
          <a:extLst>
            <a:ext uri="{FF2B5EF4-FFF2-40B4-BE49-F238E27FC236}">
              <a16:creationId xmlns:a16="http://schemas.microsoft.com/office/drawing/2014/main" id="{158E1176-A6A8-495C-9649-AA80C59408AF}"/>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2" name="正方形/長方形 11">
          <a:extLst>
            <a:ext uri="{FF2B5EF4-FFF2-40B4-BE49-F238E27FC236}">
              <a16:creationId xmlns:a16="http://schemas.microsoft.com/office/drawing/2014/main" id="{EC3CF8B8-AB30-45C3-A740-7FAA5D31F17E}"/>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3" name="正方形/長方形 12">
          <a:extLst>
            <a:ext uri="{FF2B5EF4-FFF2-40B4-BE49-F238E27FC236}">
              <a16:creationId xmlns:a16="http://schemas.microsoft.com/office/drawing/2014/main" id="{A349D7A7-2A1B-4D67-99C1-AA741D95FB5D}"/>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4" name="正方形/長方形 13">
          <a:extLst>
            <a:ext uri="{FF2B5EF4-FFF2-40B4-BE49-F238E27FC236}">
              <a16:creationId xmlns:a16="http://schemas.microsoft.com/office/drawing/2014/main" id="{83E2A9E1-7B56-4FFE-9E51-28FF81F5B70D}"/>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5" name="正方形/長方形 14">
          <a:extLst>
            <a:ext uri="{FF2B5EF4-FFF2-40B4-BE49-F238E27FC236}">
              <a16:creationId xmlns:a16="http://schemas.microsoft.com/office/drawing/2014/main" id="{3CCE8F18-D222-4857-B571-B46D8B924DB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6" name="正方形/長方形 15">
          <a:extLst>
            <a:ext uri="{FF2B5EF4-FFF2-40B4-BE49-F238E27FC236}">
              <a16:creationId xmlns:a16="http://schemas.microsoft.com/office/drawing/2014/main" id="{6AAE9E18-99BF-481F-91D5-4ED671232A6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7" name="正方形/長方形 16">
          <a:extLst>
            <a:ext uri="{FF2B5EF4-FFF2-40B4-BE49-F238E27FC236}">
              <a16:creationId xmlns:a16="http://schemas.microsoft.com/office/drawing/2014/main" id="{164B6857-FE03-4919-8584-61E0685DEEFA}"/>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1,210
1,210
246.02
2,588,576
2,564,291
19,489
1,390,407
2,315,368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8" name="正方形/長方形 17">
          <a:extLst>
            <a:ext uri="{FF2B5EF4-FFF2-40B4-BE49-F238E27FC236}">
              <a16:creationId xmlns:a16="http://schemas.microsoft.com/office/drawing/2014/main" id="{F3F02B2C-22FE-40F6-8549-BD4ADBA424ED}"/>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9" name="正方形/長方形 18">
          <a:extLst>
            <a:ext uri="{FF2B5EF4-FFF2-40B4-BE49-F238E27FC236}">
              <a16:creationId xmlns:a16="http://schemas.microsoft.com/office/drawing/2014/main" id="{31509112-AEEA-4F44-A05F-376C1648BEE3}"/>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0" name="正方形/長方形 19">
          <a:extLst>
            <a:ext uri="{FF2B5EF4-FFF2-40B4-BE49-F238E27FC236}">
              <a16:creationId xmlns:a16="http://schemas.microsoft.com/office/drawing/2014/main" id="{80A9A61B-4B9C-47F4-95CD-1B36929B237E}"/>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1" name="正方形/長方形 20">
          <a:extLst>
            <a:ext uri="{FF2B5EF4-FFF2-40B4-BE49-F238E27FC236}">
              <a16:creationId xmlns:a16="http://schemas.microsoft.com/office/drawing/2014/main" id="{0334BDD5-339A-4066-9497-48EC7B7F994B}"/>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2" name="正方形/長方形 21">
          <a:extLst>
            <a:ext uri="{FF2B5EF4-FFF2-40B4-BE49-F238E27FC236}">
              <a16:creationId xmlns:a16="http://schemas.microsoft.com/office/drawing/2014/main" id="{F6EB52B6-BE68-44FF-945B-4D7A95858E53}"/>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3" name="正方形/長方形 22">
          <a:extLst>
            <a:ext uri="{FF2B5EF4-FFF2-40B4-BE49-F238E27FC236}">
              <a16:creationId xmlns:a16="http://schemas.microsoft.com/office/drawing/2014/main" id="{42B4C1F4-4316-43BD-9E3E-E1734E92471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4" name="角丸四角形 23">
          <a:extLst>
            <a:ext uri="{FF2B5EF4-FFF2-40B4-BE49-F238E27FC236}">
              <a16:creationId xmlns:a16="http://schemas.microsoft.com/office/drawing/2014/main" id="{1901F8C5-2F1D-406F-A606-6C1CE4A13E7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5" name="正方形/長方形 24">
          <a:extLst>
            <a:ext uri="{FF2B5EF4-FFF2-40B4-BE49-F238E27FC236}">
              <a16:creationId xmlns:a16="http://schemas.microsoft.com/office/drawing/2014/main" id="{110236FE-DD1E-4CA6-B100-2144518D70B8}"/>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6" name="正方形/長方形 25">
          <a:extLst>
            <a:ext uri="{FF2B5EF4-FFF2-40B4-BE49-F238E27FC236}">
              <a16:creationId xmlns:a16="http://schemas.microsoft.com/office/drawing/2014/main" id="{D2FC86C9-B50D-45E4-91EF-679D30BA1DA1}"/>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7" name="正方形/長方形 26">
          <a:extLst>
            <a:ext uri="{FF2B5EF4-FFF2-40B4-BE49-F238E27FC236}">
              <a16:creationId xmlns:a16="http://schemas.microsoft.com/office/drawing/2014/main" id="{89E1AF8B-7467-400D-B32F-A390E461D3E7}"/>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8" name="直線コネクタ 27">
          <a:extLst>
            <a:ext uri="{FF2B5EF4-FFF2-40B4-BE49-F238E27FC236}">
              <a16:creationId xmlns:a16="http://schemas.microsoft.com/office/drawing/2014/main" id="{1CA2E493-A014-4238-9E4E-B26ACFEC6FB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9" name="楕円 28">
          <a:extLst>
            <a:ext uri="{FF2B5EF4-FFF2-40B4-BE49-F238E27FC236}">
              <a16:creationId xmlns:a16="http://schemas.microsoft.com/office/drawing/2014/main" id="{5AF91C69-DB2F-42C3-AD22-9EC233AD7618}"/>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0" name="フローチャート: 判断 29">
          <a:extLst>
            <a:ext uri="{FF2B5EF4-FFF2-40B4-BE49-F238E27FC236}">
              <a16:creationId xmlns:a16="http://schemas.microsoft.com/office/drawing/2014/main" id="{38819C5F-08E4-41F8-A726-47D68B5E583C}"/>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1" name="直線コネクタ 30">
          <a:extLst>
            <a:ext uri="{FF2B5EF4-FFF2-40B4-BE49-F238E27FC236}">
              <a16:creationId xmlns:a16="http://schemas.microsoft.com/office/drawing/2014/main" id="{D70D0706-E587-46B7-B065-4B82DCC2681C}"/>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2" name="直線コネクタ 31">
          <a:extLst>
            <a:ext uri="{FF2B5EF4-FFF2-40B4-BE49-F238E27FC236}">
              <a16:creationId xmlns:a16="http://schemas.microsoft.com/office/drawing/2014/main" id="{3E215F98-B1DB-4B5B-95FB-4BD9E0BEAD19}"/>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3" name="直線コネクタ 32">
          <a:extLst>
            <a:ext uri="{FF2B5EF4-FFF2-40B4-BE49-F238E27FC236}">
              <a16:creationId xmlns:a16="http://schemas.microsoft.com/office/drawing/2014/main" id="{B060C7E4-77D3-40A6-90DD-C5B2C053020C}"/>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4" name="直線コネクタ 33">
          <a:extLst>
            <a:ext uri="{FF2B5EF4-FFF2-40B4-BE49-F238E27FC236}">
              <a16:creationId xmlns:a16="http://schemas.microsoft.com/office/drawing/2014/main" id="{3C73B3BD-2B93-4C03-B05F-F4EC3119F6B5}"/>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5" name="テキスト ボックス 34">
          <a:extLst>
            <a:ext uri="{FF2B5EF4-FFF2-40B4-BE49-F238E27FC236}">
              <a16:creationId xmlns:a16="http://schemas.microsoft.com/office/drawing/2014/main" id="{F3A5646B-A076-4CA3-8203-930CB25A9379}"/>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6" name="テキスト ボックス 35">
          <a:extLst>
            <a:ext uri="{FF2B5EF4-FFF2-40B4-BE49-F238E27FC236}">
              <a16:creationId xmlns:a16="http://schemas.microsoft.com/office/drawing/2014/main" id="{ABA421D1-A8D8-4D2C-B0E6-4F8B9E698DA4}"/>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7" name="テキスト ボックス 36">
          <a:extLst>
            <a:ext uri="{FF2B5EF4-FFF2-40B4-BE49-F238E27FC236}">
              <a16:creationId xmlns:a16="http://schemas.microsoft.com/office/drawing/2014/main" id="{708FFA03-F9C9-4504-AC8E-52FDEEA53E1E}"/>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8" name="テキスト ボックス 37">
          <a:extLst>
            <a:ext uri="{FF2B5EF4-FFF2-40B4-BE49-F238E27FC236}">
              <a16:creationId xmlns:a16="http://schemas.microsoft.com/office/drawing/2014/main" id="{A16FFF03-9FD2-489E-8D6F-025EE8AE29D1}"/>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9" name="テキスト ボックス 38">
          <a:extLst>
            <a:ext uri="{FF2B5EF4-FFF2-40B4-BE49-F238E27FC236}">
              <a16:creationId xmlns:a16="http://schemas.microsoft.com/office/drawing/2014/main" id="{662EBC41-5997-42CD-98B1-7150591492FD}"/>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0" name="正方形/長方形 39">
          <a:extLst>
            <a:ext uri="{FF2B5EF4-FFF2-40B4-BE49-F238E27FC236}">
              <a16:creationId xmlns:a16="http://schemas.microsoft.com/office/drawing/2014/main" id="{CA6CFEEB-4680-4716-BD5F-C2C013F34F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1" name="正方形/長方形 40">
          <a:extLst>
            <a:ext uri="{FF2B5EF4-FFF2-40B4-BE49-F238E27FC236}">
              <a16:creationId xmlns:a16="http://schemas.microsoft.com/office/drawing/2014/main" id="{9172AC4F-E5F5-4854-AD1C-4F6EDCEBEFDB}"/>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2" name="正方形/長方形 41">
          <a:extLst>
            <a:ext uri="{FF2B5EF4-FFF2-40B4-BE49-F238E27FC236}">
              <a16:creationId xmlns:a16="http://schemas.microsoft.com/office/drawing/2014/main" id="{FFF9A6E2-BC1D-4BCD-8257-183A8D956CEB}"/>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[ 72.2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3" name="正方形/長方形 42">
          <a:extLst>
            <a:ext uri="{FF2B5EF4-FFF2-40B4-BE49-F238E27FC236}">
              <a16:creationId xmlns:a16="http://schemas.microsoft.com/office/drawing/2014/main" id="{6A52AF6A-5C93-47F2-AD3C-85A7FD994D4C}"/>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4" name="正方形/長方形 43">
          <a:extLst>
            <a:ext uri="{FF2B5EF4-FFF2-40B4-BE49-F238E27FC236}">
              <a16:creationId xmlns:a16="http://schemas.microsoft.com/office/drawing/2014/main" id="{7CB43865-BB7A-4D7A-A1D9-84696113ABD9}"/>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5" name="正方形/長方形 44">
          <a:extLst>
            <a:ext uri="{FF2B5EF4-FFF2-40B4-BE49-F238E27FC236}">
              <a16:creationId xmlns:a16="http://schemas.microsoft.com/office/drawing/2014/main" id="{4AE27994-3343-430B-8C95-F7E241E2A009}"/>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6" name="正方形/長方形 45">
          <a:extLst>
            <a:ext uri="{FF2B5EF4-FFF2-40B4-BE49-F238E27FC236}">
              <a16:creationId xmlns:a16="http://schemas.microsoft.com/office/drawing/2014/main" id="{46C611E7-7284-472E-AD48-2F434A9B094E}"/>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7" name="正方形/長方形 46">
          <a:extLst>
            <a:ext uri="{FF2B5EF4-FFF2-40B4-BE49-F238E27FC236}">
              <a16:creationId xmlns:a16="http://schemas.microsoft.com/office/drawing/2014/main" id="{7A35977E-F72B-4C93-ABCF-5D63B4D41B14}"/>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8" name="正方形/長方形 47">
          <a:extLst>
            <a:ext uri="{FF2B5EF4-FFF2-40B4-BE49-F238E27FC236}">
              <a16:creationId xmlns:a16="http://schemas.microsoft.com/office/drawing/2014/main" id="{396420AB-F93A-425A-BFDD-83A638BF3216}"/>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9" name="正方形/長方形 48">
          <a:extLst>
            <a:ext uri="{FF2B5EF4-FFF2-40B4-BE49-F238E27FC236}">
              <a16:creationId xmlns:a16="http://schemas.microsoft.com/office/drawing/2014/main" id="{F9ECF448-A328-47DA-87CF-B2B82A76285E}"/>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0" name="正方形/長方形 49">
          <a:extLst>
            <a:ext uri="{FF2B5EF4-FFF2-40B4-BE49-F238E27FC236}">
              <a16:creationId xmlns:a16="http://schemas.microsoft.com/office/drawing/2014/main" id="{749EA2D5-0C7D-4CD3-AC92-C00B8698289E}"/>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1" name="正方形/長方形 50">
          <a:extLst>
            <a:ext uri="{FF2B5EF4-FFF2-40B4-BE49-F238E27FC236}">
              <a16:creationId xmlns:a16="http://schemas.microsoft.com/office/drawing/2014/main" id="{4FB998EF-B507-4111-BDBC-05FE591DC6EC}"/>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2" name="テキスト ボックス 51">
          <a:extLst>
            <a:ext uri="{FF2B5EF4-FFF2-40B4-BE49-F238E27FC236}">
              <a16:creationId xmlns:a16="http://schemas.microsoft.com/office/drawing/2014/main" id="{49E5960D-3660-474F-B927-B3A89A807759}"/>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　</a:t>
          </a:r>
          <a:r>
            <a:rPr kumimoji="1" lang="ja-JP"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令和</a:t>
          </a:r>
          <a:r>
            <a:rPr kumimoji="1" lang="en-US"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6</a:t>
          </a:r>
          <a:r>
            <a:rPr kumimoji="1" lang="ja-JP"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年度は昨年度に引き続き、有形固定資産減価償却率に影響する新規の大規模建設事業の実施がなかったことも要因し、前年度比</a:t>
          </a:r>
          <a:r>
            <a:rPr kumimoji="1" lang="en-US"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+0.4</a:t>
          </a:r>
          <a:r>
            <a:rPr kumimoji="1" lang="ja-JP"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ポイントの増加となり、依然として高い状況が続き、施設の老朽化が進んでいる。なお当村では、西目屋村公共施設等総合管理計画</a:t>
          </a:r>
          <a:r>
            <a:rPr kumimoji="1" lang="en-US"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a:t>
          </a:r>
          <a:r>
            <a:rPr kumimoji="1" lang="ja-JP"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令和</a:t>
          </a:r>
          <a:r>
            <a:rPr kumimoji="1" lang="en-US"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3</a:t>
          </a:r>
          <a:r>
            <a:rPr kumimoji="1" lang="ja-JP"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年度改定</a:t>
          </a:r>
          <a:r>
            <a:rPr kumimoji="1" lang="en-US"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a:t>
          </a:r>
          <a:r>
            <a:rPr kumimoji="1" lang="en-US" altLang="ja-JP" sz="1100" b="0" baseline="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 </a:t>
          </a:r>
          <a:r>
            <a:rPr kumimoji="1" lang="ja-JP"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において、施設の統廃合、除去、譲渡を検討し、保有する公共建築物の延床面積の約</a:t>
          </a:r>
          <a:r>
            <a:rPr kumimoji="1" lang="en-US"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28</a:t>
          </a:r>
          <a:r>
            <a:rPr kumimoji="1" lang="ja-JP" altLang="ja-JP" sz="1100" b="0">
              <a:solidFill>
                <a:schemeClr val="dk1"/>
              </a:solidFill>
              <a:effectLst/>
              <a:latin typeface="Century Gothic" panose="020B0502020202020204" pitchFamily="34" charset="0"/>
              <a:ea typeface="HGSｺﾞｼｯｸM" panose="020B0600000000000000" pitchFamily="50" charset="-128"/>
              <a:cs typeface="Tahoma" panose="020B0604030504040204" pitchFamily="34" charset="0"/>
            </a:rPr>
            <a:t>％削減を目指すこととしている。</a:t>
          </a:r>
          <a:endParaRPr lang="ja-JP" altLang="ja-JP" sz="1100" b="0">
            <a:effectLst/>
            <a:latin typeface="Century Gothic" panose="020B0502020202020204" pitchFamily="34" charset="0"/>
            <a:ea typeface="HGSｺﾞｼｯｸM" panose="020B0600000000000000" pitchFamily="50" charset="-128"/>
            <a:cs typeface="Tahoma" panose="020B0604030504040204" pitchFamily="34" charset="0"/>
          </a:endParaRPr>
        </a:p>
      </xdr:txBody>
    </xdr:sp>
    <xdr:clientData/>
  </xdr:twoCellAnchor>
  <xdr:oneCellAnchor>
    <xdr:from>
      <xdr:col>4</xdr:col>
      <xdr:colOff>174625</xdr:colOff>
      <xdr:row>23</xdr:row>
      <xdr:rowOff>47625</xdr:rowOff>
    </xdr:from>
    <xdr:ext cx="349839" cy="225703"/>
    <xdr:sp macro="" textlink="">
      <xdr:nvSpPr>
        <xdr:cNvPr id="53" name="テキスト ボックス 52">
          <a:extLst>
            <a:ext uri="{FF2B5EF4-FFF2-40B4-BE49-F238E27FC236}">
              <a16:creationId xmlns:a16="http://schemas.microsoft.com/office/drawing/2014/main" id="{96BB3E27-7DBE-47A3-A814-D0B30E96FA66}"/>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4" name="直線コネクタ 53">
          <a:extLst>
            <a:ext uri="{FF2B5EF4-FFF2-40B4-BE49-F238E27FC236}">
              <a16:creationId xmlns:a16="http://schemas.microsoft.com/office/drawing/2014/main" id="{DADD68FB-F3C8-4207-A3A5-452258B6A7DF}"/>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5" name="テキスト ボックス 54">
          <a:extLst>
            <a:ext uri="{FF2B5EF4-FFF2-40B4-BE49-F238E27FC236}">
              <a16:creationId xmlns:a16="http://schemas.microsoft.com/office/drawing/2014/main" id="{FA5CDB91-CFB7-4A91-A66D-3D5F297CA28A}"/>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56" name="直線コネクタ 55">
          <a:extLst>
            <a:ext uri="{FF2B5EF4-FFF2-40B4-BE49-F238E27FC236}">
              <a16:creationId xmlns:a16="http://schemas.microsoft.com/office/drawing/2014/main" id="{66B96715-CCCF-49B1-95EA-16586061732F}"/>
            </a:ext>
          </a:extLst>
        </xdr:cNvPr>
        <xdr:cNvCxnSpPr/>
      </xdr:nvCxnSpPr>
      <xdr:spPr>
        <a:xfrm>
          <a:off x="1270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57" name="テキスト ボックス 56">
          <a:extLst>
            <a:ext uri="{FF2B5EF4-FFF2-40B4-BE49-F238E27FC236}">
              <a16:creationId xmlns:a16="http://schemas.microsoft.com/office/drawing/2014/main" id="{22C9A35B-ED94-4072-8601-3330175965D5}"/>
            </a:ext>
          </a:extLst>
        </xdr:cNvPr>
        <xdr:cNvSpPr txBox="1"/>
      </xdr:nvSpPr>
      <xdr:spPr>
        <a:xfrm>
          <a:off x="847106" y="67097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58" name="直線コネクタ 57">
          <a:extLst>
            <a:ext uri="{FF2B5EF4-FFF2-40B4-BE49-F238E27FC236}">
              <a16:creationId xmlns:a16="http://schemas.microsoft.com/office/drawing/2014/main" id="{A5AE7C12-CB98-435D-8C18-16DE45645FED}"/>
            </a:ext>
          </a:extLst>
        </xdr:cNvPr>
        <xdr:cNvCxnSpPr/>
      </xdr:nvCxnSpPr>
      <xdr:spPr>
        <a:xfrm>
          <a:off x="1270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59" name="テキスト ボックス 58">
          <a:extLst>
            <a:ext uri="{FF2B5EF4-FFF2-40B4-BE49-F238E27FC236}">
              <a16:creationId xmlns:a16="http://schemas.microsoft.com/office/drawing/2014/main" id="{160BC850-3742-41CF-9AEB-5AE1B12AB252}"/>
            </a:ext>
          </a:extLst>
        </xdr:cNvPr>
        <xdr:cNvSpPr txBox="1"/>
      </xdr:nvSpPr>
      <xdr:spPr>
        <a:xfrm>
          <a:off x="847106" y="640134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0" name="直線コネクタ 59">
          <a:extLst>
            <a:ext uri="{FF2B5EF4-FFF2-40B4-BE49-F238E27FC236}">
              <a16:creationId xmlns:a16="http://schemas.microsoft.com/office/drawing/2014/main" id="{2447A1A6-4C36-4175-B630-B45BED2A78BF}"/>
            </a:ext>
          </a:extLst>
        </xdr:cNvPr>
        <xdr:cNvCxnSpPr/>
      </xdr:nvCxnSpPr>
      <xdr:spPr>
        <a:xfrm>
          <a:off x="1270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1" name="テキスト ボックス 60">
          <a:extLst>
            <a:ext uri="{FF2B5EF4-FFF2-40B4-BE49-F238E27FC236}">
              <a16:creationId xmlns:a16="http://schemas.microsoft.com/office/drawing/2014/main" id="{84177BDE-6F26-40A9-8EC3-62792DE8DA29}"/>
            </a:ext>
          </a:extLst>
        </xdr:cNvPr>
        <xdr:cNvSpPr txBox="1"/>
      </xdr:nvSpPr>
      <xdr:spPr>
        <a:xfrm>
          <a:off x="847106" y="6092913"/>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2" name="直線コネクタ 61">
          <a:extLst>
            <a:ext uri="{FF2B5EF4-FFF2-40B4-BE49-F238E27FC236}">
              <a16:creationId xmlns:a16="http://schemas.microsoft.com/office/drawing/2014/main" id="{E9A1ED35-DE50-4269-9A50-BC4588A5AF91}"/>
            </a:ext>
          </a:extLst>
        </xdr:cNvPr>
        <xdr:cNvCxnSpPr/>
      </xdr:nvCxnSpPr>
      <xdr:spPr>
        <a:xfrm>
          <a:off x="1270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3" name="テキスト ボックス 62">
          <a:extLst>
            <a:ext uri="{FF2B5EF4-FFF2-40B4-BE49-F238E27FC236}">
              <a16:creationId xmlns:a16="http://schemas.microsoft.com/office/drawing/2014/main" id="{0D1D277D-6A74-441A-BE56-B338EC5A8220}"/>
            </a:ext>
          </a:extLst>
        </xdr:cNvPr>
        <xdr:cNvSpPr txBox="1"/>
      </xdr:nvSpPr>
      <xdr:spPr>
        <a:xfrm>
          <a:off x="847106" y="57844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4" name="直線コネクタ 63">
          <a:extLst>
            <a:ext uri="{FF2B5EF4-FFF2-40B4-BE49-F238E27FC236}">
              <a16:creationId xmlns:a16="http://schemas.microsoft.com/office/drawing/2014/main" id="{60A57975-5F9B-4A95-9F51-809E9C595976}"/>
            </a:ext>
          </a:extLst>
        </xdr:cNvPr>
        <xdr:cNvCxnSpPr/>
      </xdr:nvCxnSpPr>
      <xdr:spPr>
        <a:xfrm>
          <a:off x="1270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5" name="テキスト ボックス 64">
          <a:extLst>
            <a:ext uri="{FF2B5EF4-FFF2-40B4-BE49-F238E27FC236}">
              <a16:creationId xmlns:a16="http://schemas.microsoft.com/office/drawing/2014/main" id="{32E04BA6-D5BC-4478-BCB0-A04311067FC1}"/>
            </a:ext>
          </a:extLst>
        </xdr:cNvPr>
        <xdr:cNvSpPr txBox="1"/>
      </xdr:nvSpPr>
      <xdr:spPr>
        <a:xfrm>
          <a:off x="847106" y="547605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66" name="直線コネクタ 65">
          <a:extLst>
            <a:ext uri="{FF2B5EF4-FFF2-40B4-BE49-F238E27FC236}">
              <a16:creationId xmlns:a16="http://schemas.microsoft.com/office/drawing/2014/main" id="{FF89E545-AB5F-4C50-B441-C1D9C6F5B196}"/>
            </a:ext>
          </a:extLst>
        </xdr:cNvPr>
        <xdr:cNvCxnSpPr/>
      </xdr:nvCxnSpPr>
      <xdr:spPr>
        <a:xfrm>
          <a:off x="1270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67" name="テキスト ボックス 66">
          <a:extLst>
            <a:ext uri="{FF2B5EF4-FFF2-40B4-BE49-F238E27FC236}">
              <a16:creationId xmlns:a16="http://schemas.microsoft.com/office/drawing/2014/main" id="{85318631-977B-45C7-870D-90F207BAD3AB}"/>
            </a:ext>
          </a:extLst>
        </xdr:cNvPr>
        <xdr:cNvSpPr txBox="1"/>
      </xdr:nvSpPr>
      <xdr:spPr>
        <a:xfrm>
          <a:off x="847106" y="516762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8" name="直線コネクタ 67">
          <a:extLst>
            <a:ext uri="{FF2B5EF4-FFF2-40B4-BE49-F238E27FC236}">
              <a16:creationId xmlns:a16="http://schemas.microsoft.com/office/drawing/2014/main" id="{6E50DAE4-3239-426D-82AF-4D0AB479F733}"/>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9" name="テキスト ボックス 68">
          <a:extLst>
            <a:ext uri="{FF2B5EF4-FFF2-40B4-BE49-F238E27FC236}">
              <a16:creationId xmlns:a16="http://schemas.microsoft.com/office/drawing/2014/main" id="{EFE0364F-DB66-4EEB-991E-C0A1677FCEE9}"/>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0" name="有形固定資産減価償却率グラフ枠">
          <a:extLst>
            <a:ext uri="{FF2B5EF4-FFF2-40B4-BE49-F238E27FC236}">
              <a16:creationId xmlns:a16="http://schemas.microsoft.com/office/drawing/2014/main" id="{FA9C2D18-4202-4ED3-8621-C0DCBC1D50C4}"/>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1" name="直線コネクタ 70">
          <a:extLst>
            <a:ext uri="{FF2B5EF4-FFF2-40B4-BE49-F238E27FC236}">
              <a16:creationId xmlns:a16="http://schemas.microsoft.com/office/drawing/2014/main" id="{B9AD0B46-41F9-4AFB-90C4-AAD354007D85}"/>
            </a:ext>
          </a:extLst>
        </xdr:cNvPr>
        <xdr:cNvCxnSpPr/>
      </xdr:nvCxnSpPr>
      <xdr:spPr>
        <a:xfrm flipV="1">
          <a:off x="4760595" y="5187406"/>
          <a:ext cx="1270" cy="1532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2" name="有形固定資産減価償却率最小値テキスト">
          <a:extLst>
            <a:ext uri="{FF2B5EF4-FFF2-40B4-BE49-F238E27FC236}">
              <a16:creationId xmlns:a16="http://schemas.microsoft.com/office/drawing/2014/main" id="{A912A612-F47C-40E5-B38A-E4B343270196}"/>
            </a:ext>
          </a:extLst>
        </xdr:cNvPr>
        <xdr:cNvSpPr txBox="1"/>
      </xdr:nvSpPr>
      <xdr:spPr>
        <a:xfrm>
          <a:off x="4813300" y="67241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3" name="直線コネクタ 72">
          <a:extLst>
            <a:ext uri="{FF2B5EF4-FFF2-40B4-BE49-F238E27FC236}">
              <a16:creationId xmlns:a16="http://schemas.microsoft.com/office/drawing/2014/main" id="{488F9517-E371-4EF0-8367-61D1D1A0F3A3}"/>
            </a:ext>
          </a:extLst>
        </xdr:cNvPr>
        <xdr:cNvCxnSpPr/>
      </xdr:nvCxnSpPr>
      <xdr:spPr>
        <a:xfrm>
          <a:off x="4673600" y="67202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74" name="有形固定資産減価償却率最大値テキスト">
          <a:extLst>
            <a:ext uri="{FF2B5EF4-FFF2-40B4-BE49-F238E27FC236}">
              <a16:creationId xmlns:a16="http://schemas.microsoft.com/office/drawing/2014/main" id="{479D3807-6954-4133-9FDB-02B86B4ADB81}"/>
            </a:ext>
          </a:extLst>
        </xdr:cNvPr>
        <xdr:cNvSpPr txBox="1"/>
      </xdr:nvSpPr>
      <xdr:spPr>
        <a:xfrm>
          <a:off x="4813300" y="4962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75" name="直線コネクタ 74">
          <a:extLst>
            <a:ext uri="{FF2B5EF4-FFF2-40B4-BE49-F238E27FC236}">
              <a16:creationId xmlns:a16="http://schemas.microsoft.com/office/drawing/2014/main" id="{561B4F23-A82F-4F0E-8CC6-FB347292FACF}"/>
            </a:ext>
          </a:extLst>
        </xdr:cNvPr>
        <xdr:cNvCxnSpPr/>
      </xdr:nvCxnSpPr>
      <xdr:spPr>
        <a:xfrm>
          <a:off x="4673600" y="5187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138901</xdr:rowOff>
    </xdr:from>
    <xdr:ext cx="405111" cy="259045"/>
    <xdr:sp macro="" textlink="">
      <xdr:nvSpPr>
        <xdr:cNvPr id="76" name="有形固定資産減価償却率平均値テキスト">
          <a:extLst>
            <a:ext uri="{FF2B5EF4-FFF2-40B4-BE49-F238E27FC236}">
              <a16:creationId xmlns:a16="http://schemas.microsoft.com/office/drawing/2014/main" id="{B6979955-4A81-40BC-84A7-72315325D5EB}"/>
            </a:ext>
          </a:extLst>
        </xdr:cNvPr>
        <xdr:cNvSpPr txBox="1"/>
      </xdr:nvSpPr>
      <xdr:spPr>
        <a:xfrm>
          <a:off x="4813300" y="58824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77" name="フローチャート: 判断 76">
          <a:extLst>
            <a:ext uri="{FF2B5EF4-FFF2-40B4-BE49-F238E27FC236}">
              <a16:creationId xmlns:a16="http://schemas.microsoft.com/office/drawing/2014/main" id="{50440737-F376-4C78-8109-1F3D9E2406F8}"/>
            </a:ext>
          </a:extLst>
        </xdr:cNvPr>
        <xdr:cNvSpPr/>
      </xdr:nvSpPr>
      <xdr:spPr>
        <a:xfrm>
          <a:off x="4711700" y="6031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78" name="フローチャート: 判断 77">
          <a:extLst>
            <a:ext uri="{FF2B5EF4-FFF2-40B4-BE49-F238E27FC236}">
              <a16:creationId xmlns:a16="http://schemas.microsoft.com/office/drawing/2014/main" id="{02472B39-1DEB-4572-A69A-4AC2FE43517B}"/>
            </a:ext>
          </a:extLst>
        </xdr:cNvPr>
        <xdr:cNvSpPr/>
      </xdr:nvSpPr>
      <xdr:spPr>
        <a:xfrm>
          <a:off x="4000500" y="6009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79" name="フローチャート: 判断 78">
          <a:extLst>
            <a:ext uri="{FF2B5EF4-FFF2-40B4-BE49-F238E27FC236}">
              <a16:creationId xmlns:a16="http://schemas.microsoft.com/office/drawing/2014/main" id="{4D175AD5-3B81-45AC-AB39-6A3FAD09FC41}"/>
            </a:ext>
          </a:extLst>
        </xdr:cNvPr>
        <xdr:cNvSpPr/>
      </xdr:nvSpPr>
      <xdr:spPr>
        <a:xfrm>
          <a:off x="3238500" y="593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0" name="フローチャート: 判断 79">
          <a:extLst>
            <a:ext uri="{FF2B5EF4-FFF2-40B4-BE49-F238E27FC236}">
              <a16:creationId xmlns:a16="http://schemas.microsoft.com/office/drawing/2014/main" id="{DD341B1A-86C8-4B8C-B83C-043750FA8AB1}"/>
            </a:ext>
          </a:extLst>
        </xdr:cNvPr>
        <xdr:cNvSpPr/>
      </xdr:nvSpPr>
      <xdr:spPr>
        <a:xfrm>
          <a:off x="2476500" y="589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1" name="フローチャート: 判断 80">
          <a:extLst>
            <a:ext uri="{FF2B5EF4-FFF2-40B4-BE49-F238E27FC236}">
              <a16:creationId xmlns:a16="http://schemas.microsoft.com/office/drawing/2014/main" id="{2326D9C5-224B-478E-91B6-70022D3E4380}"/>
            </a:ext>
          </a:extLst>
        </xdr:cNvPr>
        <xdr:cNvSpPr/>
      </xdr:nvSpPr>
      <xdr:spPr>
        <a:xfrm>
          <a:off x="1714500" y="5858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8795CBC7-AE76-456F-9AE2-082168C13BBA}"/>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B5C24721-CE47-4291-B150-6AA7B1D79665}"/>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9079C287-81EE-4E9B-B477-9393F4E3BE9E}"/>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DECB1DEC-6F60-4903-AE83-7CCFD106A00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89166BA0-646C-4A92-B2CA-ECC17FF689AE}"/>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117294</xdr:rowOff>
    </xdr:from>
    <xdr:to>
      <xdr:col>23</xdr:col>
      <xdr:colOff>136525</xdr:colOff>
      <xdr:row>32</xdr:row>
      <xdr:rowOff>47444</xdr:rowOff>
    </xdr:to>
    <xdr:sp macro="" textlink="">
      <xdr:nvSpPr>
        <xdr:cNvPr id="87" name="楕円 86">
          <a:extLst>
            <a:ext uri="{FF2B5EF4-FFF2-40B4-BE49-F238E27FC236}">
              <a16:creationId xmlns:a16="http://schemas.microsoft.com/office/drawing/2014/main" id="{1795815F-0533-4296-B571-7BB978CDA94B}"/>
            </a:ext>
          </a:extLst>
        </xdr:cNvPr>
        <xdr:cNvSpPr/>
      </xdr:nvSpPr>
      <xdr:spPr>
        <a:xfrm>
          <a:off x="4711700" y="6203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95721</xdr:rowOff>
    </xdr:from>
    <xdr:ext cx="405111" cy="259045"/>
    <xdr:sp macro="" textlink="">
      <xdr:nvSpPr>
        <xdr:cNvPr id="88" name="有形固定資産減価償却率該当値テキスト">
          <a:extLst>
            <a:ext uri="{FF2B5EF4-FFF2-40B4-BE49-F238E27FC236}">
              <a16:creationId xmlns:a16="http://schemas.microsoft.com/office/drawing/2014/main" id="{07497DA6-FC92-4CEF-8AB9-308AB8440CCF}"/>
            </a:ext>
          </a:extLst>
        </xdr:cNvPr>
        <xdr:cNvSpPr txBox="1"/>
      </xdr:nvSpPr>
      <xdr:spPr>
        <a:xfrm>
          <a:off x="4813300" y="6182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104956</xdr:rowOff>
    </xdr:from>
    <xdr:to>
      <xdr:col>19</xdr:col>
      <xdr:colOff>187325</xdr:colOff>
      <xdr:row>32</xdr:row>
      <xdr:rowOff>35106</xdr:rowOff>
    </xdr:to>
    <xdr:sp macro="" textlink="">
      <xdr:nvSpPr>
        <xdr:cNvPr id="89" name="楕円 88">
          <a:extLst>
            <a:ext uri="{FF2B5EF4-FFF2-40B4-BE49-F238E27FC236}">
              <a16:creationId xmlns:a16="http://schemas.microsoft.com/office/drawing/2014/main" id="{1BBE1A16-780C-424C-8098-8E11695855EA}"/>
            </a:ext>
          </a:extLst>
        </xdr:cNvPr>
        <xdr:cNvSpPr/>
      </xdr:nvSpPr>
      <xdr:spPr>
        <a:xfrm>
          <a:off x="4000500" y="619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155756</xdr:rowOff>
    </xdr:from>
    <xdr:to>
      <xdr:col>23</xdr:col>
      <xdr:colOff>85725</xdr:colOff>
      <xdr:row>31</xdr:row>
      <xdr:rowOff>168094</xdr:rowOff>
    </xdr:to>
    <xdr:cxnSp macro="">
      <xdr:nvCxnSpPr>
        <xdr:cNvPr id="90" name="直線コネクタ 89">
          <a:extLst>
            <a:ext uri="{FF2B5EF4-FFF2-40B4-BE49-F238E27FC236}">
              <a16:creationId xmlns:a16="http://schemas.microsoft.com/office/drawing/2014/main" id="{A6BC33DE-D1E2-4FA1-AEED-25801F434900}"/>
            </a:ext>
          </a:extLst>
        </xdr:cNvPr>
        <xdr:cNvCxnSpPr/>
      </xdr:nvCxnSpPr>
      <xdr:spPr>
        <a:xfrm>
          <a:off x="4051300" y="6242231"/>
          <a:ext cx="711200" cy="1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46355</xdr:rowOff>
    </xdr:from>
    <xdr:to>
      <xdr:col>15</xdr:col>
      <xdr:colOff>187325</xdr:colOff>
      <xdr:row>31</xdr:row>
      <xdr:rowOff>147955</xdr:rowOff>
    </xdr:to>
    <xdr:sp macro="" textlink="">
      <xdr:nvSpPr>
        <xdr:cNvPr id="91" name="楕円 90">
          <a:extLst>
            <a:ext uri="{FF2B5EF4-FFF2-40B4-BE49-F238E27FC236}">
              <a16:creationId xmlns:a16="http://schemas.microsoft.com/office/drawing/2014/main" id="{480982FD-6EE7-44DC-A4F9-4888265CE093}"/>
            </a:ext>
          </a:extLst>
        </xdr:cNvPr>
        <xdr:cNvSpPr/>
      </xdr:nvSpPr>
      <xdr:spPr>
        <a:xfrm>
          <a:off x="3238500" y="6132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97155</xdr:rowOff>
    </xdr:from>
    <xdr:to>
      <xdr:col>19</xdr:col>
      <xdr:colOff>136525</xdr:colOff>
      <xdr:row>31</xdr:row>
      <xdr:rowOff>155756</xdr:rowOff>
    </xdr:to>
    <xdr:cxnSp macro="">
      <xdr:nvCxnSpPr>
        <xdr:cNvPr id="92" name="直線コネクタ 91">
          <a:extLst>
            <a:ext uri="{FF2B5EF4-FFF2-40B4-BE49-F238E27FC236}">
              <a16:creationId xmlns:a16="http://schemas.microsoft.com/office/drawing/2014/main" id="{EA45F78B-516C-4C1E-92D0-C991C127CC41}"/>
            </a:ext>
          </a:extLst>
        </xdr:cNvPr>
        <xdr:cNvCxnSpPr/>
      </xdr:nvCxnSpPr>
      <xdr:spPr>
        <a:xfrm>
          <a:off x="3289300" y="6183630"/>
          <a:ext cx="762000" cy="58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15512</xdr:rowOff>
    </xdr:from>
    <xdr:to>
      <xdr:col>11</xdr:col>
      <xdr:colOff>187325</xdr:colOff>
      <xdr:row>31</xdr:row>
      <xdr:rowOff>117112</xdr:rowOff>
    </xdr:to>
    <xdr:sp macro="" textlink="">
      <xdr:nvSpPr>
        <xdr:cNvPr id="93" name="楕円 92">
          <a:extLst>
            <a:ext uri="{FF2B5EF4-FFF2-40B4-BE49-F238E27FC236}">
              <a16:creationId xmlns:a16="http://schemas.microsoft.com/office/drawing/2014/main" id="{81640E35-48C8-46E7-8E32-B706E4AC614D}"/>
            </a:ext>
          </a:extLst>
        </xdr:cNvPr>
        <xdr:cNvSpPr/>
      </xdr:nvSpPr>
      <xdr:spPr>
        <a:xfrm>
          <a:off x="2476500" y="6101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66312</xdr:rowOff>
    </xdr:from>
    <xdr:to>
      <xdr:col>15</xdr:col>
      <xdr:colOff>136525</xdr:colOff>
      <xdr:row>31</xdr:row>
      <xdr:rowOff>97155</xdr:rowOff>
    </xdr:to>
    <xdr:cxnSp macro="">
      <xdr:nvCxnSpPr>
        <xdr:cNvPr id="94" name="直線コネクタ 93">
          <a:extLst>
            <a:ext uri="{FF2B5EF4-FFF2-40B4-BE49-F238E27FC236}">
              <a16:creationId xmlns:a16="http://schemas.microsoft.com/office/drawing/2014/main" id="{3D6D8BDF-7F67-4FB5-A89C-99880473A7F6}"/>
            </a:ext>
          </a:extLst>
        </xdr:cNvPr>
        <xdr:cNvCxnSpPr/>
      </xdr:nvCxnSpPr>
      <xdr:spPr>
        <a:xfrm>
          <a:off x="2527300" y="6152787"/>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143782</xdr:rowOff>
    </xdr:from>
    <xdr:to>
      <xdr:col>7</xdr:col>
      <xdr:colOff>187325</xdr:colOff>
      <xdr:row>31</xdr:row>
      <xdr:rowOff>73932</xdr:rowOff>
    </xdr:to>
    <xdr:sp macro="" textlink="">
      <xdr:nvSpPr>
        <xdr:cNvPr id="95" name="楕円 94">
          <a:extLst>
            <a:ext uri="{FF2B5EF4-FFF2-40B4-BE49-F238E27FC236}">
              <a16:creationId xmlns:a16="http://schemas.microsoft.com/office/drawing/2014/main" id="{9D6FA082-7C58-4D7E-992E-BBF7B4B2D8BB}"/>
            </a:ext>
          </a:extLst>
        </xdr:cNvPr>
        <xdr:cNvSpPr/>
      </xdr:nvSpPr>
      <xdr:spPr>
        <a:xfrm>
          <a:off x="1714500" y="605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23132</xdr:rowOff>
    </xdr:from>
    <xdr:to>
      <xdr:col>11</xdr:col>
      <xdr:colOff>136525</xdr:colOff>
      <xdr:row>31</xdr:row>
      <xdr:rowOff>66312</xdr:rowOff>
    </xdr:to>
    <xdr:cxnSp macro="">
      <xdr:nvCxnSpPr>
        <xdr:cNvPr id="96" name="直線コネクタ 95">
          <a:extLst>
            <a:ext uri="{FF2B5EF4-FFF2-40B4-BE49-F238E27FC236}">
              <a16:creationId xmlns:a16="http://schemas.microsoft.com/office/drawing/2014/main" id="{718D9F36-413B-461E-A976-2839DAFBFF9A}"/>
            </a:ext>
          </a:extLst>
        </xdr:cNvPr>
        <xdr:cNvCxnSpPr/>
      </xdr:nvCxnSpPr>
      <xdr:spPr>
        <a:xfrm>
          <a:off x="1765300" y="6109607"/>
          <a:ext cx="7620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41110</xdr:rowOff>
    </xdr:from>
    <xdr:ext cx="405111" cy="259045"/>
    <xdr:sp macro="" textlink="">
      <xdr:nvSpPr>
        <xdr:cNvPr id="97" name="n_1aveValue有形固定資産減価償却率">
          <a:extLst>
            <a:ext uri="{FF2B5EF4-FFF2-40B4-BE49-F238E27FC236}">
              <a16:creationId xmlns:a16="http://schemas.microsoft.com/office/drawing/2014/main" id="{98CB6533-2B10-4138-B5D9-BA06FABB05E2}"/>
            </a:ext>
          </a:extLst>
        </xdr:cNvPr>
        <xdr:cNvSpPr txBox="1"/>
      </xdr:nvSpPr>
      <xdr:spPr>
        <a:xfrm>
          <a:off x="3836044" y="5784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141622</xdr:rowOff>
    </xdr:from>
    <xdr:ext cx="405111" cy="259045"/>
    <xdr:sp macro="" textlink="">
      <xdr:nvSpPr>
        <xdr:cNvPr id="98" name="n_2aveValue有形固定資産減価償却率">
          <a:extLst>
            <a:ext uri="{FF2B5EF4-FFF2-40B4-BE49-F238E27FC236}">
              <a16:creationId xmlns:a16="http://schemas.microsoft.com/office/drawing/2014/main" id="{E015FC6A-978F-4C2B-8686-140B870C5946}"/>
            </a:ext>
          </a:extLst>
        </xdr:cNvPr>
        <xdr:cNvSpPr txBox="1"/>
      </xdr:nvSpPr>
      <xdr:spPr>
        <a:xfrm>
          <a:off x="3086744" y="571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98442</xdr:rowOff>
    </xdr:from>
    <xdr:ext cx="405111" cy="259045"/>
    <xdr:sp macro="" textlink="">
      <xdr:nvSpPr>
        <xdr:cNvPr id="99" name="n_3aveValue有形固定資産減価償却率">
          <a:extLst>
            <a:ext uri="{FF2B5EF4-FFF2-40B4-BE49-F238E27FC236}">
              <a16:creationId xmlns:a16="http://schemas.microsoft.com/office/drawing/2014/main" id="{F41987D3-2736-4230-9210-833969DDC60B}"/>
            </a:ext>
          </a:extLst>
        </xdr:cNvPr>
        <xdr:cNvSpPr txBox="1"/>
      </xdr:nvSpPr>
      <xdr:spPr>
        <a:xfrm>
          <a:off x="2324744" y="5670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61430</xdr:rowOff>
    </xdr:from>
    <xdr:ext cx="405111" cy="259045"/>
    <xdr:sp macro="" textlink="">
      <xdr:nvSpPr>
        <xdr:cNvPr id="100" name="n_4aveValue有形固定資産減価償却率">
          <a:extLst>
            <a:ext uri="{FF2B5EF4-FFF2-40B4-BE49-F238E27FC236}">
              <a16:creationId xmlns:a16="http://schemas.microsoft.com/office/drawing/2014/main" id="{3198081B-58BD-4CA0-BF86-0209C77D7E5C}"/>
            </a:ext>
          </a:extLst>
        </xdr:cNvPr>
        <xdr:cNvSpPr txBox="1"/>
      </xdr:nvSpPr>
      <xdr:spPr>
        <a:xfrm>
          <a:off x="1562744" y="5633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26233</xdr:rowOff>
    </xdr:from>
    <xdr:ext cx="405111" cy="259045"/>
    <xdr:sp macro="" textlink="">
      <xdr:nvSpPr>
        <xdr:cNvPr id="101" name="n_1mainValue有形固定資産減価償却率">
          <a:extLst>
            <a:ext uri="{FF2B5EF4-FFF2-40B4-BE49-F238E27FC236}">
              <a16:creationId xmlns:a16="http://schemas.microsoft.com/office/drawing/2014/main" id="{A35F0032-1A3A-4D95-93B3-77F6A25AA663}"/>
            </a:ext>
          </a:extLst>
        </xdr:cNvPr>
        <xdr:cNvSpPr txBox="1"/>
      </xdr:nvSpPr>
      <xdr:spPr>
        <a:xfrm>
          <a:off x="3836044" y="628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102" name="n_2mainValue有形固定資産減価償却率">
          <a:extLst>
            <a:ext uri="{FF2B5EF4-FFF2-40B4-BE49-F238E27FC236}">
              <a16:creationId xmlns:a16="http://schemas.microsoft.com/office/drawing/2014/main" id="{6005FD1A-5B4A-4463-B463-405D40E51C46}"/>
            </a:ext>
          </a:extLst>
        </xdr:cNvPr>
        <xdr:cNvSpPr txBox="1"/>
      </xdr:nvSpPr>
      <xdr:spPr>
        <a:xfrm>
          <a:off x="3086744" y="6225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108239</xdr:rowOff>
    </xdr:from>
    <xdr:ext cx="405111" cy="259045"/>
    <xdr:sp macro="" textlink="">
      <xdr:nvSpPr>
        <xdr:cNvPr id="103" name="n_3mainValue有形固定資産減価償却率">
          <a:extLst>
            <a:ext uri="{FF2B5EF4-FFF2-40B4-BE49-F238E27FC236}">
              <a16:creationId xmlns:a16="http://schemas.microsoft.com/office/drawing/2014/main" id="{6434FE62-4138-4169-8188-72C757DD46B0}"/>
            </a:ext>
          </a:extLst>
        </xdr:cNvPr>
        <xdr:cNvSpPr txBox="1"/>
      </xdr:nvSpPr>
      <xdr:spPr>
        <a:xfrm>
          <a:off x="2324744" y="6194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65059</xdr:rowOff>
    </xdr:from>
    <xdr:ext cx="405111" cy="259045"/>
    <xdr:sp macro="" textlink="">
      <xdr:nvSpPr>
        <xdr:cNvPr id="104" name="n_4mainValue有形固定資産減価償却率">
          <a:extLst>
            <a:ext uri="{FF2B5EF4-FFF2-40B4-BE49-F238E27FC236}">
              <a16:creationId xmlns:a16="http://schemas.microsoft.com/office/drawing/2014/main" id="{6FFF5741-B445-4512-BFCB-629FF99E2534}"/>
            </a:ext>
          </a:extLst>
        </xdr:cNvPr>
        <xdr:cNvSpPr txBox="1"/>
      </xdr:nvSpPr>
      <xdr:spPr>
        <a:xfrm>
          <a:off x="1562744" y="6151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5" name="正方形/長方形 104">
          <a:extLst>
            <a:ext uri="{FF2B5EF4-FFF2-40B4-BE49-F238E27FC236}">
              <a16:creationId xmlns:a16="http://schemas.microsoft.com/office/drawing/2014/main" id="{34A4FF81-72F7-4534-AD68-08C92968B654}"/>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6" name="正方形/長方形 105">
          <a:extLst>
            <a:ext uri="{FF2B5EF4-FFF2-40B4-BE49-F238E27FC236}">
              <a16:creationId xmlns:a16="http://schemas.microsoft.com/office/drawing/2014/main" id="{A5556B5A-5CD1-448B-8753-56C488668E0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7" name="正方形/長方形 106">
          <a:extLst>
            <a:ext uri="{FF2B5EF4-FFF2-40B4-BE49-F238E27FC236}">
              <a16:creationId xmlns:a16="http://schemas.microsoft.com/office/drawing/2014/main" id="{E8B59D97-1C52-48EA-A22D-82F8B05388F2}"/>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[ 347.3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8" name="正方形/長方形 107">
          <a:extLst>
            <a:ext uri="{FF2B5EF4-FFF2-40B4-BE49-F238E27FC236}">
              <a16:creationId xmlns:a16="http://schemas.microsoft.com/office/drawing/2014/main" id="{CD7C7968-4C6F-4A5A-983F-8455794E2AE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9" name="正方形/長方形 108">
          <a:extLst>
            <a:ext uri="{FF2B5EF4-FFF2-40B4-BE49-F238E27FC236}">
              <a16:creationId xmlns:a16="http://schemas.microsoft.com/office/drawing/2014/main" id="{267D6408-A208-466F-BD9D-84F734A929E4}"/>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0" name="正方形/長方形 109">
          <a:extLst>
            <a:ext uri="{FF2B5EF4-FFF2-40B4-BE49-F238E27FC236}">
              <a16:creationId xmlns:a16="http://schemas.microsoft.com/office/drawing/2014/main" id="{87513561-1E57-4D9C-A2FE-3DB7011E720C}"/>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1" name="正方形/長方形 110">
          <a:extLst>
            <a:ext uri="{FF2B5EF4-FFF2-40B4-BE49-F238E27FC236}">
              <a16:creationId xmlns:a16="http://schemas.microsoft.com/office/drawing/2014/main" id="{FA30A6DD-6A68-4186-9820-CB7C6B1CABCA}"/>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2" name="正方形/長方形 111">
          <a:extLst>
            <a:ext uri="{FF2B5EF4-FFF2-40B4-BE49-F238E27FC236}">
              <a16:creationId xmlns:a16="http://schemas.microsoft.com/office/drawing/2014/main" id="{9B87C07B-9EFA-49B8-B48A-1426D7AF48B6}"/>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3" name="正方形/長方形 112">
          <a:extLst>
            <a:ext uri="{FF2B5EF4-FFF2-40B4-BE49-F238E27FC236}">
              <a16:creationId xmlns:a16="http://schemas.microsoft.com/office/drawing/2014/main" id="{F95E6429-87CE-4DCF-9FDB-A14A7A19C29B}"/>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4" name="正方形/長方形 113">
          <a:extLst>
            <a:ext uri="{FF2B5EF4-FFF2-40B4-BE49-F238E27FC236}">
              <a16:creationId xmlns:a16="http://schemas.microsoft.com/office/drawing/2014/main" id="{96450F38-18E1-4318-B38D-FBF72998FB3A}"/>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5" name="正方形/長方形 114">
          <a:extLst>
            <a:ext uri="{FF2B5EF4-FFF2-40B4-BE49-F238E27FC236}">
              <a16:creationId xmlns:a16="http://schemas.microsoft.com/office/drawing/2014/main" id="{346AABB4-66AB-49AF-A735-41999B26F3D8}"/>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6" name="正方形/長方形 115">
          <a:extLst>
            <a:ext uri="{FF2B5EF4-FFF2-40B4-BE49-F238E27FC236}">
              <a16:creationId xmlns:a16="http://schemas.microsoft.com/office/drawing/2014/main" id="{504C1E43-6FAC-4BD2-BE71-6E8AC005FD4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7" name="テキスト ボックス 116">
          <a:extLst>
            <a:ext uri="{FF2B5EF4-FFF2-40B4-BE49-F238E27FC236}">
              <a16:creationId xmlns:a16="http://schemas.microsoft.com/office/drawing/2014/main" id="{42C7B54F-E75A-4094-8C50-265995A25F3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Century Gothic" panose="020B0502020202020204" pitchFamily="34" charset="0"/>
              <a:ea typeface="HGSｺﾞｼｯｸM" panose="020B0600000000000000" pitchFamily="50" charset="-128"/>
              <a:cs typeface="+mn-cs"/>
            </a:rPr>
            <a:t>　</a:t>
          </a:r>
          <a:r>
            <a:rPr kumimoji="1" lang="ja-JP" altLang="ja-JP" sz="1100">
              <a:solidFill>
                <a:schemeClr val="dk1"/>
              </a:solidFill>
              <a:effectLst/>
              <a:latin typeface="Century Gothic" panose="020B0502020202020204" pitchFamily="34" charset="0"/>
              <a:ea typeface="HGSｺﾞｼｯｸM" panose="020B0600000000000000" pitchFamily="50" charset="-128"/>
              <a:cs typeface="+mn-cs"/>
            </a:rPr>
            <a:t>類似団体平均を上回っているが、令和</a:t>
          </a:r>
          <a:r>
            <a:rPr kumimoji="1" lang="en-US" altLang="ja-JP" sz="1100">
              <a:solidFill>
                <a:schemeClr val="dk1"/>
              </a:solidFill>
              <a:effectLst/>
              <a:latin typeface="Century Gothic" panose="020B0502020202020204" pitchFamily="34" charset="0"/>
              <a:ea typeface="HGSｺﾞｼｯｸM" panose="020B0600000000000000" pitchFamily="50" charset="-128"/>
              <a:cs typeface="+mn-cs"/>
            </a:rPr>
            <a:t>3</a:t>
          </a:r>
          <a:r>
            <a:rPr kumimoji="1" lang="ja-JP" altLang="ja-JP" sz="1100">
              <a:solidFill>
                <a:schemeClr val="dk1"/>
              </a:solidFill>
              <a:effectLst/>
              <a:latin typeface="Century Gothic" panose="020B0502020202020204" pitchFamily="34" charset="0"/>
              <a:ea typeface="HGSｺﾞｼｯｸM" panose="020B0600000000000000" pitchFamily="50" charset="-128"/>
              <a:cs typeface="+mn-cs"/>
            </a:rPr>
            <a:t>年度に任意繰上償還</a:t>
          </a:r>
          <a:r>
            <a:rPr kumimoji="1" lang="en-US" altLang="ja-JP" sz="1100">
              <a:solidFill>
                <a:schemeClr val="dk1"/>
              </a:solidFill>
              <a:effectLst/>
              <a:latin typeface="Century Gothic" panose="020B0502020202020204" pitchFamily="34" charset="0"/>
              <a:ea typeface="HGSｺﾞｼｯｸM" panose="020B0600000000000000" pitchFamily="50" charset="-128"/>
              <a:cs typeface="+mn-cs"/>
            </a:rPr>
            <a:t> (</a:t>
          </a:r>
          <a:r>
            <a:rPr kumimoji="1" lang="ja-JP" altLang="ja-JP" sz="1100">
              <a:solidFill>
                <a:schemeClr val="dk1"/>
              </a:solidFill>
              <a:effectLst/>
              <a:latin typeface="Century Gothic" panose="020B0502020202020204" pitchFamily="34" charset="0"/>
              <a:ea typeface="HGSｺﾞｼｯｸM" panose="020B0600000000000000" pitchFamily="50" charset="-128"/>
              <a:cs typeface="+mn-cs"/>
            </a:rPr>
            <a:t>平成</a:t>
          </a:r>
          <a:r>
            <a:rPr kumimoji="1" lang="en-US" altLang="ja-JP" sz="1100">
              <a:solidFill>
                <a:schemeClr val="dk1"/>
              </a:solidFill>
              <a:effectLst/>
              <a:latin typeface="Century Gothic" panose="020B0502020202020204" pitchFamily="34" charset="0"/>
              <a:ea typeface="HGSｺﾞｼｯｸM" panose="020B0600000000000000" pitchFamily="50" charset="-128"/>
              <a:cs typeface="+mn-cs"/>
            </a:rPr>
            <a:t>30</a:t>
          </a:r>
          <a:r>
            <a:rPr kumimoji="1" lang="ja-JP" altLang="ja-JP" sz="1100">
              <a:solidFill>
                <a:schemeClr val="dk1"/>
              </a:solidFill>
              <a:effectLst/>
              <a:latin typeface="Century Gothic" panose="020B0502020202020204" pitchFamily="34" charset="0"/>
              <a:ea typeface="HGSｺﾞｼｯｸM" panose="020B0600000000000000" pitchFamily="50" charset="-128"/>
              <a:cs typeface="+mn-cs"/>
            </a:rPr>
            <a:t>年度発行過疎対策事業債：</a:t>
          </a:r>
          <a:r>
            <a:rPr kumimoji="1" lang="en-US" altLang="ja-JP" sz="1100">
              <a:solidFill>
                <a:schemeClr val="dk1"/>
              </a:solidFill>
              <a:effectLst/>
              <a:latin typeface="Century Gothic" panose="020B0502020202020204" pitchFamily="34" charset="0"/>
              <a:ea typeface="HGSｺﾞｼｯｸM" panose="020B0600000000000000" pitchFamily="50" charset="-128"/>
              <a:cs typeface="+mn-cs"/>
            </a:rPr>
            <a:t>268,400</a:t>
          </a:r>
          <a:r>
            <a:rPr kumimoji="1" lang="ja-JP" altLang="ja-JP" sz="1100">
              <a:solidFill>
                <a:schemeClr val="dk1"/>
              </a:solidFill>
              <a:effectLst/>
              <a:latin typeface="Century Gothic" panose="020B0502020202020204" pitchFamily="34" charset="0"/>
              <a:ea typeface="HGSｺﾞｼｯｸM" panose="020B0600000000000000" pitchFamily="50" charset="-128"/>
              <a:cs typeface="+mn-cs"/>
            </a:rPr>
            <a:t>千円</a:t>
          </a:r>
          <a:r>
            <a:rPr kumimoji="1" lang="en-US" altLang="ja-JP" sz="1100">
              <a:solidFill>
                <a:schemeClr val="dk1"/>
              </a:solidFill>
              <a:effectLst/>
              <a:latin typeface="Century Gothic" panose="020B0502020202020204" pitchFamily="34" charset="0"/>
              <a:ea typeface="HGSｺﾞｼｯｸM" panose="020B0600000000000000" pitchFamily="50" charset="-128"/>
              <a:cs typeface="+mn-cs"/>
            </a:rPr>
            <a:t>) </a:t>
          </a:r>
          <a:r>
            <a:rPr kumimoji="1" lang="ja-JP" altLang="ja-JP" sz="1100">
              <a:solidFill>
                <a:schemeClr val="dk1"/>
              </a:solidFill>
              <a:effectLst/>
              <a:latin typeface="Century Gothic" panose="020B0502020202020204" pitchFamily="34" charset="0"/>
              <a:ea typeface="HGSｺﾞｼｯｸM" panose="020B0600000000000000" pitchFamily="50" charset="-128"/>
              <a:cs typeface="+mn-cs"/>
            </a:rPr>
            <a:t>を実施したことから地方債残高を減少させた。行財政改革の実施等により、充当可能基金残高が増加に転じ、数値が改善傾向にあることから、引き続き経費削減、普通建設事業費及び起債発行の抑制による健全財政の運営に努めていく。</a:t>
          </a:r>
          <a:endParaRPr lang="ja-JP" altLang="ja-JP">
            <a:effectLst/>
            <a:latin typeface="Century Gothic" panose="020B0502020202020204" pitchFamily="34" charset="0"/>
            <a:ea typeface="HGSｺﾞｼｯｸM" panose="020B0600000000000000" pitchFamily="50" charset="-128"/>
          </a:endParaRPr>
        </a:p>
      </xdr:txBody>
    </xdr:sp>
    <xdr:clientData/>
  </xdr:twoCellAnchor>
  <xdr:oneCellAnchor>
    <xdr:from>
      <xdr:col>57</xdr:col>
      <xdr:colOff>111125</xdr:colOff>
      <xdr:row>23</xdr:row>
      <xdr:rowOff>47625</xdr:rowOff>
    </xdr:from>
    <xdr:ext cx="349839" cy="225703"/>
    <xdr:sp macro="" textlink="">
      <xdr:nvSpPr>
        <xdr:cNvPr id="118" name="テキスト ボックス 117">
          <a:extLst>
            <a:ext uri="{FF2B5EF4-FFF2-40B4-BE49-F238E27FC236}">
              <a16:creationId xmlns:a16="http://schemas.microsoft.com/office/drawing/2014/main" id="{DF8BDDCC-111F-4BAC-A019-FCFD9DA921FE}"/>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9" name="直線コネクタ 118">
          <a:extLst>
            <a:ext uri="{FF2B5EF4-FFF2-40B4-BE49-F238E27FC236}">
              <a16:creationId xmlns:a16="http://schemas.microsoft.com/office/drawing/2014/main" id="{924DFAA2-3C6B-4E95-AB21-FD36DCAC8F65}"/>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0" name="テキスト ボックス 119">
          <a:extLst>
            <a:ext uri="{FF2B5EF4-FFF2-40B4-BE49-F238E27FC236}">
              <a16:creationId xmlns:a16="http://schemas.microsoft.com/office/drawing/2014/main" id="{BF2F50CD-6E69-476B-8185-82D911F444AC}"/>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1" name="直線コネクタ 120">
          <a:extLst>
            <a:ext uri="{FF2B5EF4-FFF2-40B4-BE49-F238E27FC236}">
              <a16:creationId xmlns:a16="http://schemas.microsoft.com/office/drawing/2014/main" id="{AB5E933E-AB04-4EC9-8392-0BD654EA8A4F}"/>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2" name="テキスト ボックス 121">
          <a:extLst>
            <a:ext uri="{FF2B5EF4-FFF2-40B4-BE49-F238E27FC236}">
              <a16:creationId xmlns:a16="http://schemas.microsoft.com/office/drawing/2014/main" id="{C7005FA2-8F87-45A4-A46C-5A5991526168}"/>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3" name="直線コネクタ 122">
          <a:extLst>
            <a:ext uri="{FF2B5EF4-FFF2-40B4-BE49-F238E27FC236}">
              <a16:creationId xmlns:a16="http://schemas.microsoft.com/office/drawing/2014/main" id="{EEA9E9FE-B5EB-4B0F-B674-43624364BA14}"/>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4" name="テキスト ボックス 123">
          <a:extLst>
            <a:ext uri="{FF2B5EF4-FFF2-40B4-BE49-F238E27FC236}">
              <a16:creationId xmlns:a16="http://schemas.microsoft.com/office/drawing/2014/main" id="{CEFA8641-0594-4607-95E6-9A52998E16AD}"/>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5" name="直線コネクタ 124">
          <a:extLst>
            <a:ext uri="{FF2B5EF4-FFF2-40B4-BE49-F238E27FC236}">
              <a16:creationId xmlns:a16="http://schemas.microsoft.com/office/drawing/2014/main" id="{4DE26773-BE6D-41E4-B75E-E65C55132DB8}"/>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6" name="テキスト ボックス 125">
          <a:extLst>
            <a:ext uri="{FF2B5EF4-FFF2-40B4-BE49-F238E27FC236}">
              <a16:creationId xmlns:a16="http://schemas.microsoft.com/office/drawing/2014/main" id="{D4125EEA-2571-4ACF-8375-CE484E396E9F}"/>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7" name="直線コネクタ 126">
          <a:extLst>
            <a:ext uri="{FF2B5EF4-FFF2-40B4-BE49-F238E27FC236}">
              <a16:creationId xmlns:a16="http://schemas.microsoft.com/office/drawing/2014/main" id="{2DBF749C-C0DC-4845-8441-EE898C231C49}"/>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8" name="テキスト ボックス 127">
          <a:extLst>
            <a:ext uri="{FF2B5EF4-FFF2-40B4-BE49-F238E27FC236}">
              <a16:creationId xmlns:a16="http://schemas.microsoft.com/office/drawing/2014/main" id="{ACE657BC-508C-4F94-82D7-1CDEDE7B1948}"/>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9" name="直線コネクタ 128">
          <a:extLst>
            <a:ext uri="{FF2B5EF4-FFF2-40B4-BE49-F238E27FC236}">
              <a16:creationId xmlns:a16="http://schemas.microsoft.com/office/drawing/2014/main" id="{F0186F4E-A327-4BD8-B4FF-AC3551D7B4D2}"/>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0" name="テキスト ボックス 129">
          <a:extLst>
            <a:ext uri="{FF2B5EF4-FFF2-40B4-BE49-F238E27FC236}">
              <a16:creationId xmlns:a16="http://schemas.microsoft.com/office/drawing/2014/main" id="{69C5DF26-CAF3-4BDC-8637-1338F57AEE06}"/>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E6283E7C-46A2-447A-8BF6-866FCBAAF809}"/>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2" name="債務償還比率グラフ枠">
          <a:extLst>
            <a:ext uri="{FF2B5EF4-FFF2-40B4-BE49-F238E27FC236}">
              <a16:creationId xmlns:a16="http://schemas.microsoft.com/office/drawing/2014/main" id="{05AA3EFB-C18C-473A-8F21-0C3E211CD34B}"/>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3" name="直線コネクタ 132">
          <a:extLst>
            <a:ext uri="{FF2B5EF4-FFF2-40B4-BE49-F238E27FC236}">
              <a16:creationId xmlns:a16="http://schemas.microsoft.com/office/drawing/2014/main" id="{24BEBC0E-FCB9-407E-A63C-88604181F40A}"/>
            </a:ext>
          </a:extLst>
        </xdr:cNvPr>
        <xdr:cNvCxnSpPr/>
      </xdr:nvCxnSpPr>
      <xdr:spPr>
        <a:xfrm flipV="1">
          <a:off x="14793595" y="5312833"/>
          <a:ext cx="1269" cy="1388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34" name="債務償還比率最小値テキスト">
          <a:extLst>
            <a:ext uri="{FF2B5EF4-FFF2-40B4-BE49-F238E27FC236}">
              <a16:creationId xmlns:a16="http://schemas.microsoft.com/office/drawing/2014/main" id="{A5BEB916-E6A9-4A21-9480-50D4DD639C5E}"/>
            </a:ext>
          </a:extLst>
        </xdr:cNvPr>
        <xdr:cNvSpPr txBox="1"/>
      </xdr:nvSpPr>
      <xdr:spPr>
        <a:xfrm>
          <a:off x="14846300" y="670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35" name="直線コネクタ 134">
          <a:extLst>
            <a:ext uri="{FF2B5EF4-FFF2-40B4-BE49-F238E27FC236}">
              <a16:creationId xmlns:a16="http://schemas.microsoft.com/office/drawing/2014/main" id="{EBA66983-A374-4725-B9CE-9B95F5F22588}"/>
            </a:ext>
          </a:extLst>
        </xdr:cNvPr>
        <xdr:cNvCxnSpPr/>
      </xdr:nvCxnSpPr>
      <xdr:spPr>
        <a:xfrm>
          <a:off x="14706600" y="6701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6" name="債務償還比率最大値テキスト">
          <a:extLst>
            <a:ext uri="{FF2B5EF4-FFF2-40B4-BE49-F238E27FC236}">
              <a16:creationId xmlns:a16="http://schemas.microsoft.com/office/drawing/2014/main" id="{363D850D-607B-4E1B-B245-917C4A39059B}"/>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7" name="直線コネクタ 136">
          <a:extLst>
            <a:ext uri="{FF2B5EF4-FFF2-40B4-BE49-F238E27FC236}">
              <a16:creationId xmlns:a16="http://schemas.microsoft.com/office/drawing/2014/main" id="{0ED929CA-C7F1-4AF7-B048-B1EB77F7D07C}"/>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88092</xdr:rowOff>
    </xdr:from>
    <xdr:ext cx="469744" cy="259045"/>
    <xdr:sp macro="" textlink="">
      <xdr:nvSpPr>
        <xdr:cNvPr id="138" name="債務償還比率平均値テキスト">
          <a:extLst>
            <a:ext uri="{FF2B5EF4-FFF2-40B4-BE49-F238E27FC236}">
              <a16:creationId xmlns:a16="http://schemas.microsoft.com/office/drawing/2014/main" id="{E19A7DA6-2DD8-43D7-8B5C-EA8738A16627}"/>
            </a:ext>
          </a:extLst>
        </xdr:cNvPr>
        <xdr:cNvSpPr txBox="1"/>
      </xdr:nvSpPr>
      <xdr:spPr>
        <a:xfrm>
          <a:off x="14846300" y="54887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39" name="フローチャート: 判断 138">
          <a:extLst>
            <a:ext uri="{FF2B5EF4-FFF2-40B4-BE49-F238E27FC236}">
              <a16:creationId xmlns:a16="http://schemas.microsoft.com/office/drawing/2014/main" id="{A807255F-0A6A-48AB-B031-B790903DDA16}"/>
            </a:ext>
          </a:extLst>
        </xdr:cNvPr>
        <xdr:cNvSpPr/>
      </xdr:nvSpPr>
      <xdr:spPr>
        <a:xfrm>
          <a:off x="14744700" y="5637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0" name="フローチャート: 判断 139">
          <a:extLst>
            <a:ext uri="{FF2B5EF4-FFF2-40B4-BE49-F238E27FC236}">
              <a16:creationId xmlns:a16="http://schemas.microsoft.com/office/drawing/2014/main" id="{2A842AE4-5346-4195-8212-9F15FA704B08}"/>
            </a:ext>
          </a:extLst>
        </xdr:cNvPr>
        <xdr:cNvSpPr/>
      </xdr:nvSpPr>
      <xdr:spPr>
        <a:xfrm>
          <a:off x="140335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1" name="フローチャート: 判断 140">
          <a:extLst>
            <a:ext uri="{FF2B5EF4-FFF2-40B4-BE49-F238E27FC236}">
              <a16:creationId xmlns:a16="http://schemas.microsoft.com/office/drawing/2014/main" id="{A39B51EB-4FA4-4A49-960D-B8D29D6A3078}"/>
            </a:ext>
          </a:extLst>
        </xdr:cNvPr>
        <xdr:cNvSpPr/>
      </xdr:nvSpPr>
      <xdr:spPr>
        <a:xfrm>
          <a:off x="13271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2" name="フローチャート: 判断 141">
          <a:extLst>
            <a:ext uri="{FF2B5EF4-FFF2-40B4-BE49-F238E27FC236}">
              <a16:creationId xmlns:a16="http://schemas.microsoft.com/office/drawing/2014/main" id="{60BE60C8-8F56-4146-98DB-1DF093B230F5}"/>
            </a:ext>
          </a:extLst>
        </xdr:cNvPr>
        <xdr:cNvSpPr/>
      </xdr:nvSpPr>
      <xdr:spPr>
        <a:xfrm>
          <a:off x="12509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3" name="フローチャート: 判断 142">
          <a:extLst>
            <a:ext uri="{FF2B5EF4-FFF2-40B4-BE49-F238E27FC236}">
              <a16:creationId xmlns:a16="http://schemas.microsoft.com/office/drawing/2014/main" id="{4A260C1D-66A5-4AB7-8583-57C812C04B88}"/>
            </a:ext>
          </a:extLst>
        </xdr:cNvPr>
        <xdr:cNvSpPr/>
      </xdr:nvSpPr>
      <xdr:spPr>
        <a:xfrm>
          <a:off x="11747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7E9E740E-73C5-4C61-9311-F92A8DD70DE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AFB7A7EA-C1AC-4624-AAAE-198D2326A52D}"/>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254B9E25-CA56-4930-B94E-00870CF4FBEB}"/>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BF87BA97-1D46-46DA-B450-292BAC8A703E}"/>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76AC112B-C5D5-4C4A-9CA2-F6FB9078C00F}"/>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143309</xdr:rowOff>
    </xdr:from>
    <xdr:to>
      <xdr:col>76</xdr:col>
      <xdr:colOff>73025</xdr:colOff>
      <xdr:row>30</xdr:row>
      <xdr:rowOff>73459</xdr:rowOff>
    </xdr:to>
    <xdr:sp macro="" textlink="">
      <xdr:nvSpPr>
        <xdr:cNvPr id="149" name="楕円 148">
          <a:extLst>
            <a:ext uri="{FF2B5EF4-FFF2-40B4-BE49-F238E27FC236}">
              <a16:creationId xmlns:a16="http://schemas.microsoft.com/office/drawing/2014/main" id="{93F63AC3-4FB9-4890-A42B-E83C9ADF52A3}"/>
            </a:ext>
          </a:extLst>
        </xdr:cNvPr>
        <xdr:cNvSpPr/>
      </xdr:nvSpPr>
      <xdr:spPr>
        <a:xfrm>
          <a:off x="14744700" y="5886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121736</xdr:rowOff>
    </xdr:from>
    <xdr:ext cx="469744" cy="259045"/>
    <xdr:sp macro="" textlink="">
      <xdr:nvSpPr>
        <xdr:cNvPr id="150" name="債務償還比率該当値テキスト">
          <a:extLst>
            <a:ext uri="{FF2B5EF4-FFF2-40B4-BE49-F238E27FC236}">
              <a16:creationId xmlns:a16="http://schemas.microsoft.com/office/drawing/2014/main" id="{93A2BCFB-96F5-48D6-8088-1393F621DFB9}"/>
            </a:ext>
          </a:extLst>
        </xdr:cNvPr>
        <xdr:cNvSpPr txBox="1"/>
      </xdr:nvSpPr>
      <xdr:spPr>
        <a:xfrm>
          <a:off x="14846300" y="5865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16658</xdr:rowOff>
    </xdr:from>
    <xdr:to>
      <xdr:col>72</xdr:col>
      <xdr:colOff>123825</xdr:colOff>
      <xdr:row>30</xdr:row>
      <xdr:rowOff>118258</xdr:rowOff>
    </xdr:to>
    <xdr:sp macro="" textlink="">
      <xdr:nvSpPr>
        <xdr:cNvPr id="151" name="楕円 150">
          <a:extLst>
            <a:ext uri="{FF2B5EF4-FFF2-40B4-BE49-F238E27FC236}">
              <a16:creationId xmlns:a16="http://schemas.microsoft.com/office/drawing/2014/main" id="{ED722611-C8F3-469C-956B-981ECB27234D}"/>
            </a:ext>
          </a:extLst>
        </xdr:cNvPr>
        <xdr:cNvSpPr/>
      </xdr:nvSpPr>
      <xdr:spPr>
        <a:xfrm>
          <a:off x="14033500" y="593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22659</xdr:rowOff>
    </xdr:from>
    <xdr:to>
      <xdr:col>76</xdr:col>
      <xdr:colOff>22225</xdr:colOff>
      <xdr:row>30</xdr:row>
      <xdr:rowOff>67458</xdr:rowOff>
    </xdr:to>
    <xdr:cxnSp macro="">
      <xdr:nvCxnSpPr>
        <xdr:cNvPr id="152" name="直線コネクタ 151">
          <a:extLst>
            <a:ext uri="{FF2B5EF4-FFF2-40B4-BE49-F238E27FC236}">
              <a16:creationId xmlns:a16="http://schemas.microsoft.com/office/drawing/2014/main" id="{D21D5080-FEB2-44B4-8613-407465F031EB}"/>
            </a:ext>
          </a:extLst>
        </xdr:cNvPr>
        <xdr:cNvCxnSpPr/>
      </xdr:nvCxnSpPr>
      <xdr:spPr>
        <a:xfrm flipV="1">
          <a:off x="14084300" y="5937684"/>
          <a:ext cx="711200" cy="447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143489</xdr:rowOff>
    </xdr:from>
    <xdr:to>
      <xdr:col>68</xdr:col>
      <xdr:colOff>123825</xdr:colOff>
      <xdr:row>30</xdr:row>
      <xdr:rowOff>73639</xdr:rowOff>
    </xdr:to>
    <xdr:sp macro="" textlink="">
      <xdr:nvSpPr>
        <xdr:cNvPr id="153" name="楕円 152">
          <a:extLst>
            <a:ext uri="{FF2B5EF4-FFF2-40B4-BE49-F238E27FC236}">
              <a16:creationId xmlns:a16="http://schemas.microsoft.com/office/drawing/2014/main" id="{1D007FF0-B41E-4F46-8170-2285C667C902}"/>
            </a:ext>
          </a:extLst>
        </xdr:cNvPr>
        <xdr:cNvSpPr/>
      </xdr:nvSpPr>
      <xdr:spPr>
        <a:xfrm>
          <a:off x="13271500" y="5887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22839</xdr:rowOff>
    </xdr:from>
    <xdr:to>
      <xdr:col>72</xdr:col>
      <xdr:colOff>73025</xdr:colOff>
      <xdr:row>30</xdr:row>
      <xdr:rowOff>67458</xdr:rowOff>
    </xdr:to>
    <xdr:cxnSp macro="">
      <xdr:nvCxnSpPr>
        <xdr:cNvPr id="154" name="直線コネクタ 153">
          <a:extLst>
            <a:ext uri="{FF2B5EF4-FFF2-40B4-BE49-F238E27FC236}">
              <a16:creationId xmlns:a16="http://schemas.microsoft.com/office/drawing/2014/main" id="{37785AE9-32FF-4E4C-B9FE-5AA0351F2DF1}"/>
            </a:ext>
          </a:extLst>
        </xdr:cNvPr>
        <xdr:cNvCxnSpPr/>
      </xdr:nvCxnSpPr>
      <xdr:spPr>
        <a:xfrm>
          <a:off x="13322300" y="5937864"/>
          <a:ext cx="762000" cy="44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30512</xdr:rowOff>
    </xdr:from>
    <xdr:to>
      <xdr:col>64</xdr:col>
      <xdr:colOff>123825</xdr:colOff>
      <xdr:row>30</xdr:row>
      <xdr:rowOff>132112</xdr:rowOff>
    </xdr:to>
    <xdr:sp macro="" textlink="">
      <xdr:nvSpPr>
        <xdr:cNvPr id="155" name="楕円 154">
          <a:extLst>
            <a:ext uri="{FF2B5EF4-FFF2-40B4-BE49-F238E27FC236}">
              <a16:creationId xmlns:a16="http://schemas.microsoft.com/office/drawing/2014/main" id="{041BB0C9-8226-484C-AF68-2595C953FD48}"/>
            </a:ext>
          </a:extLst>
        </xdr:cNvPr>
        <xdr:cNvSpPr/>
      </xdr:nvSpPr>
      <xdr:spPr>
        <a:xfrm>
          <a:off x="12509500" y="594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22839</xdr:rowOff>
    </xdr:from>
    <xdr:to>
      <xdr:col>68</xdr:col>
      <xdr:colOff>73025</xdr:colOff>
      <xdr:row>30</xdr:row>
      <xdr:rowOff>81312</xdr:rowOff>
    </xdr:to>
    <xdr:cxnSp macro="">
      <xdr:nvCxnSpPr>
        <xdr:cNvPr id="156" name="直線コネクタ 155">
          <a:extLst>
            <a:ext uri="{FF2B5EF4-FFF2-40B4-BE49-F238E27FC236}">
              <a16:creationId xmlns:a16="http://schemas.microsoft.com/office/drawing/2014/main" id="{844074A8-B4C9-47F5-A909-0D01C0481EFC}"/>
            </a:ext>
          </a:extLst>
        </xdr:cNvPr>
        <xdr:cNvCxnSpPr/>
      </xdr:nvCxnSpPr>
      <xdr:spPr>
        <a:xfrm flipV="1">
          <a:off x="12560300" y="5937864"/>
          <a:ext cx="762000" cy="58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134165</xdr:rowOff>
    </xdr:from>
    <xdr:to>
      <xdr:col>60</xdr:col>
      <xdr:colOff>123825</xdr:colOff>
      <xdr:row>33</xdr:row>
      <xdr:rowOff>64315</xdr:rowOff>
    </xdr:to>
    <xdr:sp macro="" textlink="">
      <xdr:nvSpPr>
        <xdr:cNvPr id="157" name="楕円 156">
          <a:extLst>
            <a:ext uri="{FF2B5EF4-FFF2-40B4-BE49-F238E27FC236}">
              <a16:creationId xmlns:a16="http://schemas.microsoft.com/office/drawing/2014/main" id="{82DE91CB-B196-4174-9176-134E1AFB9F72}"/>
            </a:ext>
          </a:extLst>
        </xdr:cNvPr>
        <xdr:cNvSpPr/>
      </xdr:nvSpPr>
      <xdr:spPr>
        <a:xfrm>
          <a:off x="11747500" y="6392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81312</xdr:rowOff>
    </xdr:from>
    <xdr:to>
      <xdr:col>64</xdr:col>
      <xdr:colOff>73025</xdr:colOff>
      <xdr:row>33</xdr:row>
      <xdr:rowOff>13515</xdr:rowOff>
    </xdr:to>
    <xdr:cxnSp macro="">
      <xdr:nvCxnSpPr>
        <xdr:cNvPr id="158" name="直線コネクタ 157">
          <a:extLst>
            <a:ext uri="{FF2B5EF4-FFF2-40B4-BE49-F238E27FC236}">
              <a16:creationId xmlns:a16="http://schemas.microsoft.com/office/drawing/2014/main" id="{4EBD91A7-1A6A-41E9-83EB-615CC5AAAD34}"/>
            </a:ext>
          </a:extLst>
        </xdr:cNvPr>
        <xdr:cNvCxnSpPr/>
      </xdr:nvCxnSpPr>
      <xdr:spPr>
        <a:xfrm flipV="1">
          <a:off x="11798300" y="5996337"/>
          <a:ext cx="762000" cy="446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3436</xdr:rowOff>
    </xdr:from>
    <xdr:ext cx="469744" cy="259045"/>
    <xdr:sp macro="" textlink="">
      <xdr:nvSpPr>
        <xdr:cNvPr id="159" name="n_1aveValue債務償還比率">
          <a:extLst>
            <a:ext uri="{FF2B5EF4-FFF2-40B4-BE49-F238E27FC236}">
              <a16:creationId xmlns:a16="http://schemas.microsoft.com/office/drawing/2014/main" id="{135ADDA9-B32E-423D-9EAD-4223298EACC1}"/>
            </a:ext>
          </a:extLst>
        </xdr:cNvPr>
        <xdr:cNvSpPr txBox="1"/>
      </xdr:nvSpPr>
      <xdr:spPr>
        <a:xfrm>
          <a:off x="13836727" y="5404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60" name="n_2aveValue債務償還比率">
          <a:extLst>
            <a:ext uri="{FF2B5EF4-FFF2-40B4-BE49-F238E27FC236}">
              <a16:creationId xmlns:a16="http://schemas.microsoft.com/office/drawing/2014/main" id="{FDC982E4-8B46-42AF-923A-C9F4AD91862D}"/>
            </a:ext>
          </a:extLst>
        </xdr:cNvPr>
        <xdr:cNvSpPr txBox="1"/>
      </xdr:nvSpPr>
      <xdr:spPr>
        <a:xfrm>
          <a:off x="130874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61" name="n_3aveValue債務償還比率">
          <a:extLst>
            <a:ext uri="{FF2B5EF4-FFF2-40B4-BE49-F238E27FC236}">
              <a16:creationId xmlns:a16="http://schemas.microsoft.com/office/drawing/2014/main" id="{209C4ED2-5DDE-4433-85ED-B52E16D5B6D8}"/>
            </a:ext>
          </a:extLst>
        </xdr:cNvPr>
        <xdr:cNvSpPr txBox="1"/>
      </xdr:nvSpPr>
      <xdr:spPr>
        <a:xfrm>
          <a:off x="12325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62" name="n_4aveValue債務償還比率">
          <a:extLst>
            <a:ext uri="{FF2B5EF4-FFF2-40B4-BE49-F238E27FC236}">
              <a16:creationId xmlns:a16="http://schemas.microsoft.com/office/drawing/2014/main" id="{CF579E33-0A87-4D10-84F4-45C44496DCBE}"/>
            </a:ext>
          </a:extLst>
        </xdr:cNvPr>
        <xdr:cNvSpPr txBox="1"/>
      </xdr:nvSpPr>
      <xdr:spPr>
        <a:xfrm>
          <a:off x="11563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109385</xdr:rowOff>
    </xdr:from>
    <xdr:ext cx="469744" cy="259045"/>
    <xdr:sp macro="" textlink="">
      <xdr:nvSpPr>
        <xdr:cNvPr id="163" name="n_1mainValue債務償還比率">
          <a:extLst>
            <a:ext uri="{FF2B5EF4-FFF2-40B4-BE49-F238E27FC236}">
              <a16:creationId xmlns:a16="http://schemas.microsoft.com/office/drawing/2014/main" id="{4EDD4369-D043-4A3B-AA37-112295C37398}"/>
            </a:ext>
          </a:extLst>
        </xdr:cNvPr>
        <xdr:cNvSpPr txBox="1"/>
      </xdr:nvSpPr>
      <xdr:spPr>
        <a:xfrm>
          <a:off x="13836727" y="60244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64766</xdr:rowOff>
    </xdr:from>
    <xdr:ext cx="469744" cy="259045"/>
    <xdr:sp macro="" textlink="">
      <xdr:nvSpPr>
        <xdr:cNvPr id="164" name="n_2mainValue債務償還比率">
          <a:extLst>
            <a:ext uri="{FF2B5EF4-FFF2-40B4-BE49-F238E27FC236}">
              <a16:creationId xmlns:a16="http://schemas.microsoft.com/office/drawing/2014/main" id="{858546E3-63C4-42CD-97F2-CF7B19A1DC91}"/>
            </a:ext>
          </a:extLst>
        </xdr:cNvPr>
        <xdr:cNvSpPr txBox="1"/>
      </xdr:nvSpPr>
      <xdr:spPr>
        <a:xfrm>
          <a:off x="13087427" y="5979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123239</xdr:rowOff>
    </xdr:from>
    <xdr:ext cx="469744" cy="259045"/>
    <xdr:sp macro="" textlink="">
      <xdr:nvSpPr>
        <xdr:cNvPr id="165" name="n_3mainValue債務償還比率">
          <a:extLst>
            <a:ext uri="{FF2B5EF4-FFF2-40B4-BE49-F238E27FC236}">
              <a16:creationId xmlns:a16="http://schemas.microsoft.com/office/drawing/2014/main" id="{602A5930-1A47-4119-A762-D72DC0CD2E3A}"/>
            </a:ext>
          </a:extLst>
        </xdr:cNvPr>
        <xdr:cNvSpPr txBox="1"/>
      </xdr:nvSpPr>
      <xdr:spPr>
        <a:xfrm>
          <a:off x="12325427" y="603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55442</xdr:rowOff>
    </xdr:from>
    <xdr:ext cx="469744" cy="259045"/>
    <xdr:sp macro="" textlink="">
      <xdr:nvSpPr>
        <xdr:cNvPr id="166" name="n_4mainValue債務償還比率">
          <a:extLst>
            <a:ext uri="{FF2B5EF4-FFF2-40B4-BE49-F238E27FC236}">
              <a16:creationId xmlns:a16="http://schemas.microsoft.com/office/drawing/2014/main" id="{3BA93751-4529-4EA6-BEE4-1A520F307AA5}"/>
            </a:ext>
          </a:extLst>
        </xdr:cNvPr>
        <xdr:cNvSpPr txBox="1"/>
      </xdr:nvSpPr>
      <xdr:spPr>
        <a:xfrm>
          <a:off x="11563427" y="6484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7" name="正方形/長方形 166">
          <a:extLst>
            <a:ext uri="{FF2B5EF4-FFF2-40B4-BE49-F238E27FC236}">
              <a16:creationId xmlns:a16="http://schemas.microsoft.com/office/drawing/2014/main" id="{5D0184A7-534E-4C1B-AF16-B0AE870ED31B}"/>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8" name="正方形/長方形 167">
          <a:extLst>
            <a:ext uri="{FF2B5EF4-FFF2-40B4-BE49-F238E27FC236}">
              <a16:creationId xmlns:a16="http://schemas.microsoft.com/office/drawing/2014/main" id="{B2D1F4C3-A8F1-45A0-83A0-28DF0827A2DD}"/>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9" name="テキスト ボックス 168">
          <a:extLst>
            <a:ext uri="{FF2B5EF4-FFF2-40B4-BE49-F238E27FC236}">
              <a16:creationId xmlns:a16="http://schemas.microsoft.com/office/drawing/2014/main" id="{4591983D-7B7E-4965-947B-B05CC34B6E13}"/>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0" name="テキスト ボックス 169">
          <a:extLst>
            <a:ext uri="{FF2B5EF4-FFF2-40B4-BE49-F238E27FC236}">
              <a16:creationId xmlns:a16="http://schemas.microsoft.com/office/drawing/2014/main" id="{FFCE346B-AE3C-410A-9D2B-92CE8CF19ABE}"/>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1" name="テキスト ボックス 170">
          <a:extLst>
            <a:ext uri="{FF2B5EF4-FFF2-40B4-BE49-F238E27FC236}">
              <a16:creationId xmlns:a16="http://schemas.microsoft.com/office/drawing/2014/main" id="{2DA03324-9DE2-4326-9951-B221F6CE8F7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2" name="テキスト ボックス 171">
          <a:extLst>
            <a:ext uri="{FF2B5EF4-FFF2-40B4-BE49-F238E27FC236}">
              <a16:creationId xmlns:a16="http://schemas.microsoft.com/office/drawing/2014/main" id="{9BD3FB64-38C0-46A0-ABE2-508A927F6CD2}"/>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9455FEF-785C-40D5-8F8C-DAE8CAD625E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A735805-9441-48D4-A875-F8024FB4313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57B7A74-F45A-4785-B0A3-CCA921065874}"/>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48A16A09-659A-41C4-BE0B-CB983C23BBD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8559813-CA5A-454D-89A3-607551706A6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4AE3D9E-C1DF-4E51-B187-0830775F598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DAF8539-F00C-49E0-A9C0-BCC872F88F5D}"/>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8EC78D8-71DD-4B90-9B60-208FA6F6434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8E00F5C-7199-40BB-B445-8D0AAC4E174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B72BCBE9-BC4A-433E-8BC5-DA1FCCC329C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1,210
1,210
246.02
2,588,576
2,564,291
19,489
1,390,407
2,315,368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90F4506-A7AE-4BDC-AA1A-2887C9FF887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CF1B91A-7B3C-4824-999F-E118760D7C33}"/>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CDE568F-2B7F-4CDA-BEAB-38C160C907C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9E1DAFC-9149-417C-B0C1-6C5FAC7AB78A}"/>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260C55C-61E9-4CB7-9AF8-96088A8FEB5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9DFD6B-281C-4D8B-967B-626968D7ED2B}"/>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B066CBA-57C3-4A4C-AF83-A6673C5912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A0EE2F8-16DF-41E6-B404-9562C827AE1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8A22344-1F74-4698-9339-BA3CF32EF7A7}"/>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FC6B878-7DE8-49C1-BC5F-D74FD1A81CF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12D3D8CD-0D6D-416B-92FE-AE59CC4F235A}"/>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22D762-536F-4793-B4EB-F9281B15845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18A0D42-3261-4331-B42B-CC346BB4175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520918A-2390-4F9B-BFBE-532912E6C90B}"/>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C585C3B-3006-49A9-BBA3-3D00CBBF069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4622730-E31A-4E7A-82AC-19B9F2E806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D8B66575-78DA-469A-98DE-32AACA29A27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03DA518-D17E-4BB9-B1C4-37E4A8F575B2}"/>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72B636A-D2DB-40FA-A05B-103BB2FF9ADF}"/>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A62C886-1B0E-4B7B-B4E0-FEA8AD6A31F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5C1EF97-8789-42BE-A5BE-F99C9F829645}"/>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A9EFE0BA-9FE0-49AE-A89D-147AC80C929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73F9E11-293C-407B-A308-E87D2A607D33}"/>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97CDB0-F688-4844-AAD0-FE5B9FC80B1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7015D68-ABA9-46B1-A194-B2AA2EF76E6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CA71742-4329-444C-9C62-1AAF00EDCDD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BD7223C-F533-4173-9811-C795C222AB2E}"/>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ADF6C5-AB6B-42DE-9EE5-4EBCF056D94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D197646-66A5-4DFC-810A-133C76DB838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D3BD79D-D0FA-4956-A997-6CC07547723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F09E9B1-B50B-4A92-B764-8606D0A8073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C3A9962-7DA4-4DAA-B618-6EA46CA313A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D3949AF5-5DC9-4BC5-87FA-2CC094ACFF13}"/>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821CC741-C41E-4765-98B9-50510D1BB1A1}"/>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629A729-4185-40CC-BB0E-25D51FC5936A}"/>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6C3F745-08E4-4D98-879E-0B02199149EA}"/>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445E5F9E-DAB1-49A2-8D41-8F7DE29ABF7A}"/>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EB3AA2E2-3058-424B-8102-0DD70B1C575B}"/>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84E5EE3-46F1-4775-B510-CF66C49FF8AF}"/>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1F5124-9272-4BAB-8906-D98BDCFF8CAB}"/>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8634B9FB-0FCE-4763-8AAD-C7C8F29AF696}"/>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3CA419-6DD4-4ADC-AE6F-72492CE5C40B}"/>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99C3D3F-8B3A-4CB9-91FA-2CDD1C46270F}"/>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E109601C-050C-4CF0-99C1-68D79FD900AF}"/>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4E103725-5C05-431C-B56D-DB5BDB13E26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E21B1832-EC9E-417A-B3D1-5A1E107FC72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C9B93D76-5348-4433-8E12-0B408CB3982B}"/>
            </a:ext>
          </a:extLst>
        </xdr:cNvPr>
        <xdr:cNvCxnSpPr/>
      </xdr:nvCxnSpPr>
      <xdr:spPr>
        <a:xfrm flipV="1">
          <a:off x="4634865" y="5660572"/>
          <a:ext cx="0" cy="1619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D19EDC25-C804-4121-99AD-0E2AAC67AA2F}"/>
            </a:ext>
          </a:extLst>
        </xdr:cNvPr>
        <xdr:cNvSpPr txBox="1"/>
      </xdr:nvSpPr>
      <xdr:spPr>
        <a:xfrm>
          <a:off x="4673600" y="7284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40C7664F-C904-4006-BBF1-2503D648FB30}"/>
            </a:ext>
          </a:extLst>
        </xdr:cNvPr>
        <xdr:cNvCxnSpPr/>
      </xdr:nvCxnSpPr>
      <xdr:spPr>
        <a:xfrm>
          <a:off x="4546600" y="728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E80FC909-92C0-4FA5-B6CE-9742DF499488}"/>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85A542C4-CD6C-413F-90CB-55E31C7E21F2}"/>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111958</xdr:rowOff>
    </xdr:from>
    <xdr:ext cx="405111" cy="259045"/>
    <xdr:sp macro="" textlink="">
      <xdr:nvSpPr>
        <xdr:cNvPr id="63" name="【道路】&#10;有形固定資産減価償却率平均値テキスト">
          <a:extLst>
            <a:ext uri="{FF2B5EF4-FFF2-40B4-BE49-F238E27FC236}">
              <a16:creationId xmlns:a16="http://schemas.microsoft.com/office/drawing/2014/main" id="{F2029D7E-12BB-4C73-AE65-AE83D47CC8B2}"/>
            </a:ext>
          </a:extLst>
        </xdr:cNvPr>
        <xdr:cNvSpPr txBox="1"/>
      </xdr:nvSpPr>
      <xdr:spPr>
        <a:xfrm>
          <a:off x="4673600" y="66270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9BF8A0F8-FD38-4100-B285-412B35F0EC9A}"/>
            </a:ext>
          </a:extLst>
        </xdr:cNvPr>
        <xdr:cNvSpPr/>
      </xdr:nvSpPr>
      <xdr:spPr>
        <a:xfrm>
          <a:off x="4584700" y="677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32A735CD-C9EB-4BA6-BFE9-55254E36DF49}"/>
            </a:ext>
          </a:extLst>
        </xdr:cNvPr>
        <xdr:cNvSpPr/>
      </xdr:nvSpPr>
      <xdr:spPr>
        <a:xfrm>
          <a:off x="3746500" y="6756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448565E9-06B7-4E5C-BF9B-134AD0724391}"/>
            </a:ext>
          </a:extLst>
        </xdr:cNvPr>
        <xdr:cNvSpPr/>
      </xdr:nvSpPr>
      <xdr:spPr>
        <a:xfrm>
          <a:off x="2857500" y="6695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1FDB83E8-F090-4A79-9214-8AE61BEA614F}"/>
            </a:ext>
          </a:extLst>
        </xdr:cNvPr>
        <xdr:cNvSpPr/>
      </xdr:nvSpPr>
      <xdr:spPr>
        <a:xfrm>
          <a:off x="1968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47AD40CD-25D4-4621-9C11-EC5B8BA5A0D3}"/>
            </a:ext>
          </a:extLst>
        </xdr:cNvPr>
        <xdr:cNvSpPr/>
      </xdr:nvSpPr>
      <xdr:spPr>
        <a:xfrm>
          <a:off x="1079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BBFC8E0-C02E-4C9B-8C66-3762CDD6DAE4}"/>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278D895-F418-450C-B1BA-0F74C3AAB2A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4231931-FA7C-4619-B87E-C6516068D55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82D4D8C5-B355-47FF-80CA-EA745ECB940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ABD430CD-D595-4943-B807-91D19DAA687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41</xdr:row>
      <xdr:rowOff>123372</xdr:rowOff>
    </xdr:from>
    <xdr:to>
      <xdr:col>24</xdr:col>
      <xdr:colOff>114300</xdr:colOff>
      <xdr:row>42</xdr:row>
      <xdr:rowOff>53522</xdr:rowOff>
    </xdr:to>
    <xdr:sp macro="" textlink="">
      <xdr:nvSpPr>
        <xdr:cNvPr id="74" name="楕円 73">
          <a:extLst>
            <a:ext uri="{FF2B5EF4-FFF2-40B4-BE49-F238E27FC236}">
              <a16:creationId xmlns:a16="http://schemas.microsoft.com/office/drawing/2014/main" id="{C74A84B9-0071-4035-A7EC-9855AACEF873}"/>
            </a:ext>
          </a:extLst>
        </xdr:cNvPr>
        <xdr:cNvSpPr/>
      </xdr:nvSpPr>
      <xdr:spPr>
        <a:xfrm>
          <a:off x="4584700" y="7152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41</xdr:row>
      <xdr:rowOff>38299</xdr:rowOff>
    </xdr:from>
    <xdr:ext cx="405111" cy="259045"/>
    <xdr:sp macro="" textlink="">
      <xdr:nvSpPr>
        <xdr:cNvPr id="75" name="【道路】&#10;有形固定資産減価償却率該当値テキスト">
          <a:extLst>
            <a:ext uri="{FF2B5EF4-FFF2-40B4-BE49-F238E27FC236}">
              <a16:creationId xmlns:a16="http://schemas.microsoft.com/office/drawing/2014/main" id="{487FB30D-4AE4-4BFA-8BE9-A2F87051791C}"/>
            </a:ext>
          </a:extLst>
        </xdr:cNvPr>
        <xdr:cNvSpPr txBox="1"/>
      </xdr:nvSpPr>
      <xdr:spPr>
        <a:xfrm>
          <a:off x="4673600" y="7067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41</xdr:row>
      <xdr:rowOff>115207</xdr:rowOff>
    </xdr:from>
    <xdr:to>
      <xdr:col>20</xdr:col>
      <xdr:colOff>38100</xdr:colOff>
      <xdr:row>42</xdr:row>
      <xdr:rowOff>45357</xdr:rowOff>
    </xdr:to>
    <xdr:sp macro="" textlink="">
      <xdr:nvSpPr>
        <xdr:cNvPr id="76" name="楕円 75">
          <a:extLst>
            <a:ext uri="{FF2B5EF4-FFF2-40B4-BE49-F238E27FC236}">
              <a16:creationId xmlns:a16="http://schemas.microsoft.com/office/drawing/2014/main" id="{55D21C1D-F1A1-4642-86A6-A8B485098B51}"/>
            </a:ext>
          </a:extLst>
        </xdr:cNvPr>
        <xdr:cNvSpPr/>
      </xdr:nvSpPr>
      <xdr:spPr>
        <a:xfrm>
          <a:off x="3746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41</xdr:row>
      <xdr:rowOff>166007</xdr:rowOff>
    </xdr:from>
    <xdr:to>
      <xdr:col>24</xdr:col>
      <xdr:colOff>63500</xdr:colOff>
      <xdr:row>42</xdr:row>
      <xdr:rowOff>2722</xdr:rowOff>
    </xdr:to>
    <xdr:cxnSp macro="">
      <xdr:nvCxnSpPr>
        <xdr:cNvPr id="77" name="直線コネクタ 76">
          <a:extLst>
            <a:ext uri="{FF2B5EF4-FFF2-40B4-BE49-F238E27FC236}">
              <a16:creationId xmlns:a16="http://schemas.microsoft.com/office/drawing/2014/main" id="{148E0773-1943-4106-9AAA-D481526AFDC3}"/>
            </a:ext>
          </a:extLst>
        </xdr:cNvPr>
        <xdr:cNvCxnSpPr/>
      </xdr:nvCxnSpPr>
      <xdr:spPr>
        <a:xfrm>
          <a:off x="3797300" y="7195457"/>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41</xdr:row>
      <xdr:rowOff>92347</xdr:rowOff>
    </xdr:from>
    <xdr:to>
      <xdr:col>15</xdr:col>
      <xdr:colOff>101600</xdr:colOff>
      <xdr:row>42</xdr:row>
      <xdr:rowOff>22497</xdr:rowOff>
    </xdr:to>
    <xdr:sp macro="" textlink="">
      <xdr:nvSpPr>
        <xdr:cNvPr id="78" name="楕円 77">
          <a:extLst>
            <a:ext uri="{FF2B5EF4-FFF2-40B4-BE49-F238E27FC236}">
              <a16:creationId xmlns:a16="http://schemas.microsoft.com/office/drawing/2014/main" id="{87F8A573-6750-4721-A5A8-E7AB0370676F}"/>
            </a:ext>
          </a:extLst>
        </xdr:cNvPr>
        <xdr:cNvSpPr/>
      </xdr:nvSpPr>
      <xdr:spPr>
        <a:xfrm>
          <a:off x="2857500" y="71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41</xdr:row>
      <xdr:rowOff>143147</xdr:rowOff>
    </xdr:from>
    <xdr:to>
      <xdr:col>19</xdr:col>
      <xdr:colOff>177800</xdr:colOff>
      <xdr:row>41</xdr:row>
      <xdr:rowOff>166007</xdr:rowOff>
    </xdr:to>
    <xdr:cxnSp macro="">
      <xdr:nvCxnSpPr>
        <xdr:cNvPr id="79" name="直線コネクタ 78">
          <a:extLst>
            <a:ext uri="{FF2B5EF4-FFF2-40B4-BE49-F238E27FC236}">
              <a16:creationId xmlns:a16="http://schemas.microsoft.com/office/drawing/2014/main" id="{79658AE9-E77E-4CAE-AD55-2DE3C861CC4D}"/>
            </a:ext>
          </a:extLst>
        </xdr:cNvPr>
        <xdr:cNvCxnSpPr/>
      </xdr:nvCxnSpPr>
      <xdr:spPr>
        <a:xfrm>
          <a:off x="2908300" y="717259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77651</xdr:rowOff>
    </xdr:from>
    <xdr:to>
      <xdr:col>10</xdr:col>
      <xdr:colOff>165100</xdr:colOff>
      <xdr:row>42</xdr:row>
      <xdr:rowOff>7801</xdr:rowOff>
    </xdr:to>
    <xdr:sp macro="" textlink="">
      <xdr:nvSpPr>
        <xdr:cNvPr id="80" name="楕円 79">
          <a:extLst>
            <a:ext uri="{FF2B5EF4-FFF2-40B4-BE49-F238E27FC236}">
              <a16:creationId xmlns:a16="http://schemas.microsoft.com/office/drawing/2014/main" id="{01EC1380-48D5-4E57-8FF8-B53B4D2DE46C}"/>
            </a:ext>
          </a:extLst>
        </xdr:cNvPr>
        <xdr:cNvSpPr/>
      </xdr:nvSpPr>
      <xdr:spPr>
        <a:xfrm>
          <a:off x="1968500" y="710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41</xdr:row>
      <xdr:rowOff>128451</xdr:rowOff>
    </xdr:from>
    <xdr:to>
      <xdr:col>15</xdr:col>
      <xdr:colOff>50800</xdr:colOff>
      <xdr:row>41</xdr:row>
      <xdr:rowOff>143147</xdr:rowOff>
    </xdr:to>
    <xdr:cxnSp macro="">
      <xdr:nvCxnSpPr>
        <xdr:cNvPr id="81" name="直線コネクタ 80">
          <a:extLst>
            <a:ext uri="{FF2B5EF4-FFF2-40B4-BE49-F238E27FC236}">
              <a16:creationId xmlns:a16="http://schemas.microsoft.com/office/drawing/2014/main" id="{11A233DE-C8B0-4C66-8FDC-CCA2E72D453C}"/>
            </a:ext>
          </a:extLst>
        </xdr:cNvPr>
        <xdr:cNvCxnSpPr/>
      </xdr:nvCxnSpPr>
      <xdr:spPr>
        <a:xfrm>
          <a:off x="2019300" y="7157901"/>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77651</xdr:rowOff>
    </xdr:from>
    <xdr:to>
      <xdr:col>6</xdr:col>
      <xdr:colOff>38100</xdr:colOff>
      <xdr:row>42</xdr:row>
      <xdr:rowOff>7801</xdr:rowOff>
    </xdr:to>
    <xdr:sp macro="" textlink="">
      <xdr:nvSpPr>
        <xdr:cNvPr id="82" name="楕円 81">
          <a:extLst>
            <a:ext uri="{FF2B5EF4-FFF2-40B4-BE49-F238E27FC236}">
              <a16:creationId xmlns:a16="http://schemas.microsoft.com/office/drawing/2014/main" id="{AD2DC7B4-1AD1-4782-AF04-EF0240E400B3}"/>
            </a:ext>
          </a:extLst>
        </xdr:cNvPr>
        <xdr:cNvSpPr/>
      </xdr:nvSpPr>
      <xdr:spPr>
        <a:xfrm>
          <a:off x="1079500" y="710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128451</xdr:rowOff>
    </xdr:from>
    <xdr:to>
      <xdr:col>10</xdr:col>
      <xdr:colOff>114300</xdr:colOff>
      <xdr:row>41</xdr:row>
      <xdr:rowOff>128451</xdr:rowOff>
    </xdr:to>
    <xdr:cxnSp macro="">
      <xdr:nvCxnSpPr>
        <xdr:cNvPr id="83" name="直線コネクタ 82">
          <a:extLst>
            <a:ext uri="{FF2B5EF4-FFF2-40B4-BE49-F238E27FC236}">
              <a16:creationId xmlns:a16="http://schemas.microsoft.com/office/drawing/2014/main" id="{79C051A1-4686-4378-8909-E1A0B5BC700C}"/>
            </a:ext>
          </a:extLst>
        </xdr:cNvPr>
        <xdr:cNvCxnSpPr/>
      </xdr:nvCxnSpPr>
      <xdr:spPr>
        <a:xfrm>
          <a:off x="1130300" y="715790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16164</xdr:rowOff>
    </xdr:from>
    <xdr:ext cx="405111" cy="259045"/>
    <xdr:sp macro="" textlink="">
      <xdr:nvSpPr>
        <xdr:cNvPr id="84" name="n_1aveValue【道路】&#10;有形固定資産減価償却率">
          <a:extLst>
            <a:ext uri="{FF2B5EF4-FFF2-40B4-BE49-F238E27FC236}">
              <a16:creationId xmlns:a16="http://schemas.microsoft.com/office/drawing/2014/main" id="{EEB60296-D619-4F0D-92BE-3544048C17CC}"/>
            </a:ext>
          </a:extLst>
        </xdr:cNvPr>
        <xdr:cNvSpPr txBox="1"/>
      </xdr:nvSpPr>
      <xdr:spPr>
        <a:xfrm>
          <a:off x="3582044" y="6531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EC13B44C-4CB7-4B5E-AA59-AD13E4499815}"/>
            </a:ext>
          </a:extLst>
        </xdr:cNvPr>
        <xdr:cNvSpPr txBox="1"/>
      </xdr:nvSpPr>
      <xdr:spPr>
        <a:xfrm>
          <a:off x="2705744" y="6470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E79980E6-764F-4927-8B29-E06F284C0A1B}"/>
            </a:ext>
          </a:extLst>
        </xdr:cNvPr>
        <xdr:cNvSpPr txBox="1"/>
      </xdr:nvSpPr>
      <xdr:spPr>
        <a:xfrm>
          <a:off x="1816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527F5D7B-FC8B-44E3-A3F5-EF17B9C265EB}"/>
            </a:ext>
          </a:extLst>
        </xdr:cNvPr>
        <xdr:cNvSpPr txBox="1"/>
      </xdr:nvSpPr>
      <xdr:spPr>
        <a:xfrm>
          <a:off x="927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42</xdr:row>
      <xdr:rowOff>36484</xdr:rowOff>
    </xdr:from>
    <xdr:ext cx="405111" cy="259045"/>
    <xdr:sp macro="" textlink="">
      <xdr:nvSpPr>
        <xdr:cNvPr id="88" name="n_1mainValue【道路】&#10;有形固定資産減価償却率">
          <a:extLst>
            <a:ext uri="{FF2B5EF4-FFF2-40B4-BE49-F238E27FC236}">
              <a16:creationId xmlns:a16="http://schemas.microsoft.com/office/drawing/2014/main" id="{C7468681-B5C6-4821-90FC-900582F765AB}"/>
            </a:ext>
          </a:extLst>
        </xdr:cNvPr>
        <xdr:cNvSpPr txBox="1"/>
      </xdr:nvSpPr>
      <xdr:spPr>
        <a:xfrm>
          <a:off x="3582044" y="72373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42</xdr:row>
      <xdr:rowOff>13624</xdr:rowOff>
    </xdr:from>
    <xdr:ext cx="405111" cy="259045"/>
    <xdr:sp macro="" textlink="">
      <xdr:nvSpPr>
        <xdr:cNvPr id="89" name="n_2mainValue【道路】&#10;有形固定資産減価償却率">
          <a:extLst>
            <a:ext uri="{FF2B5EF4-FFF2-40B4-BE49-F238E27FC236}">
              <a16:creationId xmlns:a16="http://schemas.microsoft.com/office/drawing/2014/main" id="{D8DF5E0E-A181-499D-933D-D9608E142EBD}"/>
            </a:ext>
          </a:extLst>
        </xdr:cNvPr>
        <xdr:cNvSpPr txBox="1"/>
      </xdr:nvSpPr>
      <xdr:spPr>
        <a:xfrm>
          <a:off x="2705744" y="72145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41</xdr:row>
      <xdr:rowOff>170378</xdr:rowOff>
    </xdr:from>
    <xdr:ext cx="405111" cy="259045"/>
    <xdr:sp macro="" textlink="">
      <xdr:nvSpPr>
        <xdr:cNvPr id="90" name="n_3mainValue【道路】&#10;有形固定資産減価償却率">
          <a:extLst>
            <a:ext uri="{FF2B5EF4-FFF2-40B4-BE49-F238E27FC236}">
              <a16:creationId xmlns:a16="http://schemas.microsoft.com/office/drawing/2014/main" id="{33E82FA1-D80A-4DD9-B72F-9CAF5282353A}"/>
            </a:ext>
          </a:extLst>
        </xdr:cNvPr>
        <xdr:cNvSpPr txBox="1"/>
      </xdr:nvSpPr>
      <xdr:spPr>
        <a:xfrm>
          <a:off x="1816744" y="719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170378</xdr:rowOff>
    </xdr:from>
    <xdr:ext cx="405111" cy="259045"/>
    <xdr:sp macro="" textlink="">
      <xdr:nvSpPr>
        <xdr:cNvPr id="91" name="n_4mainValue【道路】&#10;有形固定資産減価償却率">
          <a:extLst>
            <a:ext uri="{FF2B5EF4-FFF2-40B4-BE49-F238E27FC236}">
              <a16:creationId xmlns:a16="http://schemas.microsoft.com/office/drawing/2014/main" id="{5C2660AF-6D04-40A3-BFB9-7578B78C0B1E}"/>
            </a:ext>
          </a:extLst>
        </xdr:cNvPr>
        <xdr:cNvSpPr txBox="1"/>
      </xdr:nvSpPr>
      <xdr:spPr>
        <a:xfrm>
          <a:off x="927744" y="719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ADEE7D9-F0D5-43F1-B31F-AABE18F41AC3}"/>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5D886766-DB2A-4B27-A618-FC76D699AC4C}"/>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F8912107-FD1A-4DE4-916A-1E7C920C3F6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967FFA92-75A9-4BB7-8A8A-30ED1330E186}"/>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5558C401-5BBA-4F68-B854-103BA383DBA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6EDE1063-E554-4093-A311-AC2226BE351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F61ACF90-2846-467D-A87B-98F18F1B5ABD}"/>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A5A063BD-01A1-4B7A-8C7B-09148B31D16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C368B5A2-C6A2-4599-8B07-D02102589EE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9783F7AC-D137-4F8B-A275-C485A9ED6EE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DDA3A268-F2E2-4AAB-98E0-D7E989026168}"/>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A535DC28-A8ED-4F03-90B0-EA86297A1385}"/>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C642D833-6C3C-4AF9-B9E2-095E6FE8924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A4C3759B-703A-496A-BBB3-C89546FB5A9D}"/>
            </a:ext>
          </a:extLst>
        </xdr:cNvPr>
        <xdr:cNvSpPr txBox="1"/>
      </xdr:nvSpPr>
      <xdr:spPr>
        <a:xfrm>
          <a:off x="6008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FFCEB2DB-F490-4E55-B183-8B4614553CF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999E0B23-2D08-4E78-A214-54773B75B7BE}"/>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5BB79D13-0094-4119-B3EF-428A2CD1322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DA1F58A1-2D72-4341-AFDE-F96E22F7ADAE}"/>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1417E75-49D4-43BB-90EF-63C154642E6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6038247D-B132-4E62-88BC-8313658E6D38}"/>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9F3AF047-A432-49D7-B7B8-AAAA99526AF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8088AFAD-20FD-4F35-9817-A742FB214853}"/>
            </a:ext>
          </a:extLst>
        </xdr:cNvPr>
        <xdr:cNvCxnSpPr/>
      </xdr:nvCxnSpPr>
      <xdr:spPr>
        <a:xfrm flipV="1">
          <a:off x="10476865" y="5835036"/>
          <a:ext cx="0" cy="1302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31E0A16C-4399-4F33-BFD4-3998726D8F29}"/>
            </a:ext>
          </a:extLst>
        </xdr:cNvPr>
        <xdr:cNvSpPr txBox="1"/>
      </xdr:nvSpPr>
      <xdr:spPr>
        <a:xfrm>
          <a:off x="10515600" y="7141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F4F42D15-0121-4338-A50D-F2864C3C18A0}"/>
            </a:ext>
          </a:extLst>
        </xdr:cNvPr>
        <xdr:cNvCxnSpPr/>
      </xdr:nvCxnSpPr>
      <xdr:spPr>
        <a:xfrm>
          <a:off x="10388600" y="7137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22A8E0AD-8D94-4CAC-8FEC-2846E4FD588B}"/>
            </a:ext>
          </a:extLst>
        </xdr:cNvPr>
        <xdr:cNvSpPr txBox="1"/>
      </xdr:nvSpPr>
      <xdr:spPr>
        <a:xfrm>
          <a:off x="10515600" y="5610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DF90027F-A535-4EF4-B646-D15E81F00E6B}"/>
            </a:ext>
          </a:extLst>
        </xdr:cNvPr>
        <xdr:cNvCxnSpPr/>
      </xdr:nvCxnSpPr>
      <xdr:spPr>
        <a:xfrm>
          <a:off x="10388600" y="5835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8F512FA9-329A-4841-8BDC-F31794E2D66C}"/>
            </a:ext>
          </a:extLst>
        </xdr:cNvPr>
        <xdr:cNvSpPr txBox="1"/>
      </xdr:nvSpPr>
      <xdr:spPr>
        <a:xfrm>
          <a:off x="10515600" y="67765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7ABA21FD-09E7-4A30-838C-22DA865B2625}"/>
            </a:ext>
          </a:extLst>
        </xdr:cNvPr>
        <xdr:cNvSpPr/>
      </xdr:nvSpPr>
      <xdr:spPr>
        <a:xfrm>
          <a:off x="10426700" y="6925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1BDE2177-11CE-4480-95E1-84EB43F8F288}"/>
            </a:ext>
          </a:extLst>
        </xdr:cNvPr>
        <xdr:cNvSpPr/>
      </xdr:nvSpPr>
      <xdr:spPr>
        <a:xfrm>
          <a:off x="9588500" y="6911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DECB6514-5A31-4DA0-9CAF-F9D5C8D330CC}"/>
            </a:ext>
          </a:extLst>
        </xdr:cNvPr>
        <xdr:cNvSpPr/>
      </xdr:nvSpPr>
      <xdr:spPr>
        <a:xfrm>
          <a:off x="8699500" y="6900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491B53A8-624F-4E0E-AE59-7B5045D2B27D}"/>
            </a:ext>
          </a:extLst>
        </xdr:cNvPr>
        <xdr:cNvSpPr/>
      </xdr:nvSpPr>
      <xdr:spPr>
        <a:xfrm>
          <a:off x="7810500" y="690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47D4E0BC-4B4F-46EF-9642-614A2E57FF4B}"/>
            </a:ext>
          </a:extLst>
        </xdr:cNvPr>
        <xdr:cNvSpPr/>
      </xdr:nvSpPr>
      <xdr:spPr>
        <a:xfrm>
          <a:off x="6921500" y="6911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345FAF1-5F52-4DDE-A5E7-4FF152E9508E}"/>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4E2F96BF-F60A-46B4-908B-9E5824A81F0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66570DEE-1690-4304-A19A-2B8A0558B49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01ACECD-AE50-40D6-B9C3-ACD2A59E6DA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1F30AD7-2D5D-4FB6-A7AD-0D7A8F275E4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112223</xdr:rowOff>
    </xdr:from>
    <xdr:to>
      <xdr:col>55</xdr:col>
      <xdr:colOff>50800</xdr:colOff>
      <xdr:row>41</xdr:row>
      <xdr:rowOff>42373</xdr:rowOff>
    </xdr:to>
    <xdr:sp macro="" textlink="">
      <xdr:nvSpPr>
        <xdr:cNvPr id="129" name="楕円 128">
          <a:extLst>
            <a:ext uri="{FF2B5EF4-FFF2-40B4-BE49-F238E27FC236}">
              <a16:creationId xmlns:a16="http://schemas.microsoft.com/office/drawing/2014/main" id="{A480974F-A676-4B61-972C-4D9EE5028BDA}"/>
            </a:ext>
          </a:extLst>
        </xdr:cNvPr>
        <xdr:cNvSpPr/>
      </xdr:nvSpPr>
      <xdr:spPr>
        <a:xfrm>
          <a:off x="10426700" y="6970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45515</xdr:rowOff>
    </xdr:from>
    <xdr:ext cx="534377" cy="259045"/>
    <xdr:sp macro="" textlink="">
      <xdr:nvSpPr>
        <xdr:cNvPr id="130" name="【道路】&#10;一人当たり延長該当値テキスト">
          <a:extLst>
            <a:ext uri="{FF2B5EF4-FFF2-40B4-BE49-F238E27FC236}">
              <a16:creationId xmlns:a16="http://schemas.microsoft.com/office/drawing/2014/main" id="{530DB15E-6537-4BCB-9150-195EAE15346C}"/>
            </a:ext>
          </a:extLst>
        </xdr:cNvPr>
        <xdr:cNvSpPr txBox="1"/>
      </xdr:nvSpPr>
      <xdr:spPr>
        <a:xfrm>
          <a:off x="10515600" y="69035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115875</xdr:rowOff>
    </xdr:from>
    <xdr:to>
      <xdr:col>50</xdr:col>
      <xdr:colOff>165100</xdr:colOff>
      <xdr:row>41</xdr:row>
      <xdr:rowOff>46025</xdr:rowOff>
    </xdr:to>
    <xdr:sp macro="" textlink="">
      <xdr:nvSpPr>
        <xdr:cNvPr id="131" name="楕円 130">
          <a:extLst>
            <a:ext uri="{FF2B5EF4-FFF2-40B4-BE49-F238E27FC236}">
              <a16:creationId xmlns:a16="http://schemas.microsoft.com/office/drawing/2014/main" id="{19874AEF-1622-4C2F-92F6-D25B978681D0}"/>
            </a:ext>
          </a:extLst>
        </xdr:cNvPr>
        <xdr:cNvSpPr/>
      </xdr:nvSpPr>
      <xdr:spPr>
        <a:xfrm>
          <a:off x="9588500" y="6973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163023</xdr:rowOff>
    </xdr:from>
    <xdr:to>
      <xdr:col>55</xdr:col>
      <xdr:colOff>0</xdr:colOff>
      <xdr:row>40</xdr:row>
      <xdr:rowOff>166675</xdr:rowOff>
    </xdr:to>
    <xdr:cxnSp macro="">
      <xdr:nvCxnSpPr>
        <xdr:cNvPr id="132" name="直線コネクタ 131">
          <a:extLst>
            <a:ext uri="{FF2B5EF4-FFF2-40B4-BE49-F238E27FC236}">
              <a16:creationId xmlns:a16="http://schemas.microsoft.com/office/drawing/2014/main" id="{4041F3B1-BA9B-42E3-93DE-49D1E7022141}"/>
            </a:ext>
          </a:extLst>
        </xdr:cNvPr>
        <xdr:cNvCxnSpPr/>
      </xdr:nvCxnSpPr>
      <xdr:spPr>
        <a:xfrm flipV="1">
          <a:off x="9639300" y="7021023"/>
          <a:ext cx="838200" cy="3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119133</xdr:rowOff>
    </xdr:from>
    <xdr:to>
      <xdr:col>46</xdr:col>
      <xdr:colOff>38100</xdr:colOff>
      <xdr:row>41</xdr:row>
      <xdr:rowOff>49283</xdr:rowOff>
    </xdr:to>
    <xdr:sp macro="" textlink="">
      <xdr:nvSpPr>
        <xdr:cNvPr id="133" name="楕円 132">
          <a:extLst>
            <a:ext uri="{FF2B5EF4-FFF2-40B4-BE49-F238E27FC236}">
              <a16:creationId xmlns:a16="http://schemas.microsoft.com/office/drawing/2014/main" id="{CAC2316A-B984-4DA0-BF52-7689B705DEDF}"/>
            </a:ext>
          </a:extLst>
        </xdr:cNvPr>
        <xdr:cNvSpPr/>
      </xdr:nvSpPr>
      <xdr:spPr>
        <a:xfrm>
          <a:off x="8699500" y="6977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166675</xdr:rowOff>
    </xdr:from>
    <xdr:to>
      <xdr:col>50</xdr:col>
      <xdr:colOff>114300</xdr:colOff>
      <xdr:row>40</xdr:row>
      <xdr:rowOff>169933</xdr:rowOff>
    </xdr:to>
    <xdr:cxnSp macro="">
      <xdr:nvCxnSpPr>
        <xdr:cNvPr id="134" name="直線コネクタ 133">
          <a:extLst>
            <a:ext uri="{FF2B5EF4-FFF2-40B4-BE49-F238E27FC236}">
              <a16:creationId xmlns:a16="http://schemas.microsoft.com/office/drawing/2014/main" id="{3578E48F-5BA4-43CE-8645-CCF7FEC16904}"/>
            </a:ext>
          </a:extLst>
        </xdr:cNvPr>
        <xdr:cNvCxnSpPr/>
      </xdr:nvCxnSpPr>
      <xdr:spPr>
        <a:xfrm flipV="1">
          <a:off x="8750300" y="7024675"/>
          <a:ext cx="889000" cy="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122144</xdr:rowOff>
    </xdr:from>
    <xdr:to>
      <xdr:col>41</xdr:col>
      <xdr:colOff>101600</xdr:colOff>
      <xdr:row>41</xdr:row>
      <xdr:rowOff>52294</xdr:rowOff>
    </xdr:to>
    <xdr:sp macro="" textlink="">
      <xdr:nvSpPr>
        <xdr:cNvPr id="135" name="楕円 134">
          <a:extLst>
            <a:ext uri="{FF2B5EF4-FFF2-40B4-BE49-F238E27FC236}">
              <a16:creationId xmlns:a16="http://schemas.microsoft.com/office/drawing/2014/main" id="{61802ACF-9D42-4B9D-B739-1B34EA239D3A}"/>
            </a:ext>
          </a:extLst>
        </xdr:cNvPr>
        <xdr:cNvSpPr/>
      </xdr:nvSpPr>
      <xdr:spPr>
        <a:xfrm>
          <a:off x="7810500" y="6980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169933</xdr:rowOff>
    </xdr:from>
    <xdr:to>
      <xdr:col>45</xdr:col>
      <xdr:colOff>177800</xdr:colOff>
      <xdr:row>41</xdr:row>
      <xdr:rowOff>1494</xdr:rowOff>
    </xdr:to>
    <xdr:cxnSp macro="">
      <xdr:nvCxnSpPr>
        <xdr:cNvPr id="136" name="直線コネクタ 135">
          <a:extLst>
            <a:ext uri="{FF2B5EF4-FFF2-40B4-BE49-F238E27FC236}">
              <a16:creationId xmlns:a16="http://schemas.microsoft.com/office/drawing/2014/main" id="{3DA1DF35-A8C4-4297-9971-65AB77FC4426}"/>
            </a:ext>
          </a:extLst>
        </xdr:cNvPr>
        <xdr:cNvCxnSpPr/>
      </xdr:nvCxnSpPr>
      <xdr:spPr>
        <a:xfrm flipV="1">
          <a:off x="7861300" y="7027933"/>
          <a:ext cx="889000" cy="3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128170</xdr:rowOff>
    </xdr:from>
    <xdr:to>
      <xdr:col>36</xdr:col>
      <xdr:colOff>165100</xdr:colOff>
      <xdr:row>41</xdr:row>
      <xdr:rowOff>58320</xdr:rowOff>
    </xdr:to>
    <xdr:sp macro="" textlink="">
      <xdr:nvSpPr>
        <xdr:cNvPr id="137" name="楕円 136">
          <a:extLst>
            <a:ext uri="{FF2B5EF4-FFF2-40B4-BE49-F238E27FC236}">
              <a16:creationId xmlns:a16="http://schemas.microsoft.com/office/drawing/2014/main" id="{78700547-7DDB-4089-9C62-AB7D630BB217}"/>
            </a:ext>
          </a:extLst>
        </xdr:cNvPr>
        <xdr:cNvSpPr/>
      </xdr:nvSpPr>
      <xdr:spPr>
        <a:xfrm>
          <a:off x="6921500" y="698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1494</xdr:rowOff>
    </xdr:from>
    <xdr:to>
      <xdr:col>41</xdr:col>
      <xdr:colOff>50800</xdr:colOff>
      <xdr:row>41</xdr:row>
      <xdr:rowOff>7520</xdr:rowOff>
    </xdr:to>
    <xdr:cxnSp macro="">
      <xdr:nvCxnSpPr>
        <xdr:cNvPr id="138" name="直線コネクタ 137">
          <a:extLst>
            <a:ext uri="{FF2B5EF4-FFF2-40B4-BE49-F238E27FC236}">
              <a16:creationId xmlns:a16="http://schemas.microsoft.com/office/drawing/2014/main" id="{495DBDBE-EE76-4C26-BA80-6570DE65E6D8}"/>
            </a:ext>
          </a:extLst>
        </xdr:cNvPr>
        <xdr:cNvCxnSpPr/>
      </xdr:nvCxnSpPr>
      <xdr:spPr>
        <a:xfrm flipV="1">
          <a:off x="6972300" y="7030944"/>
          <a:ext cx="889000" cy="6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32101997-581B-48A4-8EE0-A7B75E521C43}"/>
            </a:ext>
          </a:extLst>
        </xdr:cNvPr>
        <xdr:cNvSpPr txBox="1"/>
      </xdr:nvSpPr>
      <xdr:spPr>
        <a:xfrm>
          <a:off x="9359411" y="668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1FCF2D29-3687-4468-A10B-F2A2979CECFB}"/>
            </a:ext>
          </a:extLst>
        </xdr:cNvPr>
        <xdr:cNvSpPr txBox="1"/>
      </xdr:nvSpPr>
      <xdr:spPr>
        <a:xfrm>
          <a:off x="8483111" y="6675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D770E8E9-D377-450B-ACE6-6F2135E210A0}"/>
            </a:ext>
          </a:extLst>
        </xdr:cNvPr>
        <xdr:cNvSpPr txBox="1"/>
      </xdr:nvSpPr>
      <xdr:spPr>
        <a:xfrm>
          <a:off x="7594111" y="6683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C5DF35AF-B5BB-4F2A-B34E-439D7F95582A}"/>
            </a:ext>
          </a:extLst>
        </xdr:cNvPr>
        <xdr:cNvSpPr txBox="1"/>
      </xdr:nvSpPr>
      <xdr:spPr>
        <a:xfrm>
          <a:off x="6705111" y="668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37152</xdr:rowOff>
    </xdr:from>
    <xdr:ext cx="534377" cy="259045"/>
    <xdr:sp macro="" textlink="">
      <xdr:nvSpPr>
        <xdr:cNvPr id="143" name="n_1mainValue【道路】&#10;一人当たり延長">
          <a:extLst>
            <a:ext uri="{FF2B5EF4-FFF2-40B4-BE49-F238E27FC236}">
              <a16:creationId xmlns:a16="http://schemas.microsoft.com/office/drawing/2014/main" id="{6F40C65D-6DBF-4256-B5B8-6337391503C6}"/>
            </a:ext>
          </a:extLst>
        </xdr:cNvPr>
        <xdr:cNvSpPr txBox="1"/>
      </xdr:nvSpPr>
      <xdr:spPr>
        <a:xfrm>
          <a:off x="9359411" y="70666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40410</xdr:rowOff>
    </xdr:from>
    <xdr:ext cx="534377" cy="259045"/>
    <xdr:sp macro="" textlink="">
      <xdr:nvSpPr>
        <xdr:cNvPr id="144" name="n_2mainValue【道路】&#10;一人当たり延長">
          <a:extLst>
            <a:ext uri="{FF2B5EF4-FFF2-40B4-BE49-F238E27FC236}">
              <a16:creationId xmlns:a16="http://schemas.microsoft.com/office/drawing/2014/main" id="{7B4BC5CE-666F-4EFB-BAA4-A46D8E488E6C}"/>
            </a:ext>
          </a:extLst>
        </xdr:cNvPr>
        <xdr:cNvSpPr txBox="1"/>
      </xdr:nvSpPr>
      <xdr:spPr>
        <a:xfrm>
          <a:off x="8483111" y="7069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43421</xdr:rowOff>
    </xdr:from>
    <xdr:ext cx="534377" cy="259045"/>
    <xdr:sp macro="" textlink="">
      <xdr:nvSpPr>
        <xdr:cNvPr id="145" name="n_3mainValue【道路】&#10;一人当たり延長">
          <a:extLst>
            <a:ext uri="{FF2B5EF4-FFF2-40B4-BE49-F238E27FC236}">
              <a16:creationId xmlns:a16="http://schemas.microsoft.com/office/drawing/2014/main" id="{2F17C717-E0BF-4A39-85BA-96C2198931E4}"/>
            </a:ext>
          </a:extLst>
        </xdr:cNvPr>
        <xdr:cNvSpPr txBox="1"/>
      </xdr:nvSpPr>
      <xdr:spPr>
        <a:xfrm>
          <a:off x="7594111" y="7072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49447</xdr:rowOff>
    </xdr:from>
    <xdr:ext cx="534377" cy="259045"/>
    <xdr:sp macro="" textlink="">
      <xdr:nvSpPr>
        <xdr:cNvPr id="146" name="n_4mainValue【道路】&#10;一人当たり延長">
          <a:extLst>
            <a:ext uri="{FF2B5EF4-FFF2-40B4-BE49-F238E27FC236}">
              <a16:creationId xmlns:a16="http://schemas.microsoft.com/office/drawing/2014/main" id="{F712507A-93E6-40FD-9F02-321C71117D61}"/>
            </a:ext>
          </a:extLst>
        </xdr:cNvPr>
        <xdr:cNvSpPr txBox="1"/>
      </xdr:nvSpPr>
      <xdr:spPr>
        <a:xfrm>
          <a:off x="6705111" y="7078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837AAE7-C185-41F5-9FB2-82B955CAF36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0D84AB16-9FCE-4671-9203-08BFE5D8247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A949A7D8-C601-48D7-A9B4-5681CE6AC92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5DA9F14A-C06E-4E27-A1A3-AD33AD8C621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885FA2AE-AEAF-4C15-A437-03435A09266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D702CE59-4A46-454D-8824-6958F4C2505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035C9B1C-E706-47F2-936F-A69B50A0E3A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51CC3B28-5D71-41B4-A74B-670B8EBF9E7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9AB57783-D7FF-4CE4-B4B4-7E83785FD39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D9D66172-0A5C-4F1C-BFB0-43291C084FA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B7AA0996-9091-4730-A387-C2F534C288DC}"/>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7DDA7C1B-C4BE-48F6-A635-FD1010B648DA}"/>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A5F23C7E-F466-495D-BB76-CE7134C1F5F5}"/>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9088F752-D508-4095-9FB2-53991471770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AE26420D-E3BA-4B1D-9DB8-90098FB35A8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C7444452-AB3C-412E-AD82-4B383D7A59D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4E46D7B6-2BA8-4AAC-A81D-ECEF6E5A6C2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46D4428D-B283-476A-BF86-36C49677F34A}"/>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F3561500-407A-4A92-99DC-23792DB4FD5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7B368F88-827F-49D6-941F-E40CE65A6E1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32E1146E-CFB4-45F8-9FC7-94FDB0C7762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3D9F9E4A-72AD-4737-BC08-111821BFB699}"/>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50FFD029-02DF-49A0-8671-E3319EB6D201}"/>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56F0DC93-241C-4525-8DD2-86E32CCBC54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DD4D9069-8585-48D2-8BBB-1D6A03C6F92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CC4AF104-A549-4E2B-8657-1C7DCA606992}"/>
            </a:ext>
          </a:extLst>
        </xdr:cNvPr>
        <xdr:cNvCxnSpPr/>
      </xdr:nvCxnSpPr>
      <xdr:spPr>
        <a:xfrm flipV="1">
          <a:off x="4634865" y="9624060"/>
          <a:ext cx="0" cy="1376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DCC516CC-3DC6-40FA-9AF3-9FFF05AB3182}"/>
            </a:ext>
          </a:extLst>
        </xdr:cNvPr>
        <xdr:cNvSpPr txBox="1"/>
      </xdr:nvSpPr>
      <xdr:spPr>
        <a:xfrm>
          <a:off x="4673600" y="110043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A0F5F08C-3766-4510-846C-19F5B72255D6}"/>
            </a:ext>
          </a:extLst>
        </xdr:cNvPr>
        <xdr:cNvCxnSpPr/>
      </xdr:nvCxnSpPr>
      <xdr:spPr>
        <a:xfrm>
          <a:off x="4546600" y="110005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F1562685-5FAB-4557-BD3B-ADD8BC3B8A4F}"/>
            </a:ext>
          </a:extLst>
        </xdr:cNvPr>
        <xdr:cNvSpPr txBox="1"/>
      </xdr:nvSpPr>
      <xdr:spPr>
        <a:xfrm>
          <a:off x="4673600" y="939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8F61DED9-9133-45F4-9696-0FC0BE50C06C}"/>
            </a:ext>
          </a:extLst>
        </xdr:cNvPr>
        <xdr:cNvCxnSpPr/>
      </xdr:nvCxnSpPr>
      <xdr:spPr>
        <a:xfrm>
          <a:off x="4546600" y="9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6F9FC44D-79F6-4EE7-912D-72B629AD2499}"/>
            </a:ext>
          </a:extLst>
        </xdr:cNvPr>
        <xdr:cNvSpPr txBox="1"/>
      </xdr:nvSpPr>
      <xdr:spPr>
        <a:xfrm>
          <a:off x="4673600" y="103064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C3C41A39-EE30-4495-BC86-0F97920B6345}"/>
            </a:ext>
          </a:extLst>
        </xdr:cNvPr>
        <xdr:cNvSpPr/>
      </xdr:nvSpPr>
      <xdr:spPr>
        <a:xfrm>
          <a:off x="45847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D0ED8214-38D1-41A4-959C-A9110E9BAEA2}"/>
            </a:ext>
          </a:extLst>
        </xdr:cNvPr>
        <xdr:cNvSpPr/>
      </xdr:nvSpPr>
      <xdr:spPr>
        <a:xfrm>
          <a:off x="3746500" y="1044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668D1B6C-E9B2-4262-BAC9-F8A5AB1F829A}"/>
            </a:ext>
          </a:extLst>
        </xdr:cNvPr>
        <xdr:cNvSpPr/>
      </xdr:nvSpPr>
      <xdr:spPr>
        <a:xfrm>
          <a:off x="2857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0CEC7E43-D54A-4E4C-8B85-BC61C3075840}"/>
            </a:ext>
          </a:extLst>
        </xdr:cNvPr>
        <xdr:cNvSpPr/>
      </xdr:nvSpPr>
      <xdr:spPr>
        <a:xfrm>
          <a:off x="1968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3D458F01-EFB1-4F95-8F2B-824B97A7F28B}"/>
            </a:ext>
          </a:extLst>
        </xdr:cNvPr>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BA35B86-923C-49D9-BBE7-DE69BE31FBC8}"/>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4C72982-75A1-4B73-871F-655F836216C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BB0922F-E59D-4434-BB12-F6CB198F0E2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A5CFE634-8FB2-4095-8950-4EB256563CA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B8E243E2-F627-405E-A1C3-6F6CF9336A0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30843</xdr:rowOff>
    </xdr:from>
    <xdr:to>
      <xdr:col>24</xdr:col>
      <xdr:colOff>114300</xdr:colOff>
      <xdr:row>62</xdr:row>
      <xdr:rowOff>132443</xdr:rowOff>
    </xdr:to>
    <xdr:sp macro="" textlink="">
      <xdr:nvSpPr>
        <xdr:cNvPr id="188" name="楕円 187">
          <a:extLst>
            <a:ext uri="{FF2B5EF4-FFF2-40B4-BE49-F238E27FC236}">
              <a16:creationId xmlns:a16="http://schemas.microsoft.com/office/drawing/2014/main" id="{03D133C0-092D-4799-895F-E02E18BE77E8}"/>
            </a:ext>
          </a:extLst>
        </xdr:cNvPr>
        <xdr:cNvSpPr/>
      </xdr:nvSpPr>
      <xdr:spPr>
        <a:xfrm>
          <a:off x="45847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9270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772CB822-8D2B-46CC-9B70-A3C83401552F}"/>
            </a:ext>
          </a:extLst>
        </xdr:cNvPr>
        <xdr:cNvSpPr txBox="1"/>
      </xdr:nvSpPr>
      <xdr:spPr>
        <a:xfrm>
          <a:off x="4673600" y="106391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6350</xdr:rowOff>
    </xdr:from>
    <xdr:to>
      <xdr:col>20</xdr:col>
      <xdr:colOff>38100</xdr:colOff>
      <xdr:row>62</xdr:row>
      <xdr:rowOff>107950</xdr:rowOff>
    </xdr:to>
    <xdr:sp macro="" textlink="">
      <xdr:nvSpPr>
        <xdr:cNvPr id="190" name="楕円 189">
          <a:extLst>
            <a:ext uri="{FF2B5EF4-FFF2-40B4-BE49-F238E27FC236}">
              <a16:creationId xmlns:a16="http://schemas.microsoft.com/office/drawing/2014/main" id="{F8D461BC-AF78-40B5-B235-17318E933255}"/>
            </a:ext>
          </a:extLst>
        </xdr:cNvPr>
        <xdr:cNvSpPr/>
      </xdr:nvSpPr>
      <xdr:spPr>
        <a:xfrm>
          <a:off x="3746500" y="1063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57150</xdr:rowOff>
    </xdr:from>
    <xdr:to>
      <xdr:col>24</xdr:col>
      <xdr:colOff>63500</xdr:colOff>
      <xdr:row>62</xdr:row>
      <xdr:rowOff>81643</xdr:rowOff>
    </xdr:to>
    <xdr:cxnSp macro="">
      <xdr:nvCxnSpPr>
        <xdr:cNvPr id="191" name="直線コネクタ 190">
          <a:extLst>
            <a:ext uri="{FF2B5EF4-FFF2-40B4-BE49-F238E27FC236}">
              <a16:creationId xmlns:a16="http://schemas.microsoft.com/office/drawing/2014/main" id="{FED7177B-DCB6-4E31-8EA2-E83B5694C835}"/>
            </a:ext>
          </a:extLst>
        </xdr:cNvPr>
        <xdr:cNvCxnSpPr/>
      </xdr:nvCxnSpPr>
      <xdr:spPr>
        <a:xfrm>
          <a:off x="3797300" y="10687050"/>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153307</xdr:rowOff>
    </xdr:from>
    <xdr:to>
      <xdr:col>15</xdr:col>
      <xdr:colOff>101600</xdr:colOff>
      <xdr:row>62</xdr:row>
      <xdr:rowOff>83457</xdr:rowOff>
    </xdr:to>
    <xdr:sp macro="" textlink="">
      <xdr:nvSpPr>
        <xdr:cNvPr id="192" name="楕円 191">
          <a:extLst>
            <a:ext uri="{FF2B5EF4-FFF2-40B4-BE49-F238E27FC236}">
              <a16:creationId xmlns:a16="http://schemas.microsoft.com/office/drawing/2014/main" id="{A439F9BE-7DC1-4F0E-A5CC-245D1A1B4AE1}"/>
            </a:ext>
          </a:extLst>
        </xdr:cNvPr>
        <xdr:cNvSpPr/>
      </xdr:nvSpPr>
      <xdr:spPr>
        <a:xfrm>
          <a:off x="2857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32657</xdr:rowOff>
    </xdr:from>
    <xdr:to>
      <xdr:col>19</xdr:col>
      <xdr:colOff>177800</xdr:colOff>
      <xdr:row>62</xdr:row>
      <xdr:rowOff>57150</xdr:rowOff>
    </xdr:to>
    <xdr:cxnSp macro="">
      <xdr:nvCxnSpPr>
        <xdr:cNvPr id="193" name="直線コネクタ 192">
          <a:extLst>
            <a:ext uri="{FF2B5EF4-FFF2-40B4-BE49-F238E27FC236}">
              <a16:creationId xmlns:a16="http://schemas.microsoft.com/office/drawing/2014/main" id="{FE64642B-F685-4F47-B898-E22C05783CB7}"/>
            </a:ext>
          </a:extLst>
        </xdr:cNvPr>
        <xdr:cNvCxnSpPr/>
      </xdr:nvCxnSpPr>
      <xdr:spPr>
        <a:xfrm>
          <a:off x="2908300" y="10662557"/>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153307</xdr:rowOff>
    </xdr:from>
    <xdr:to>
      <xdr:col>10</xdr:col>
      <xdr:colOff>165100</xdr:colOff>
      <xdr:row>62</xdr:row>
      <xdr:rowOff>83457</xdr:rowOff>
    </xdr:to>
    <xdr:sp macro="" textlink="">
      <xdr:nvSpPr>
        <xdr:cNvPr id="194" name="楕円 193">
          <a:extLst>
            <a:ext uri="{FF2B5EF4-FFF2-40B4-BE49-F238E27FC236}">
              <a16:creationId xmlns:a16="http://schemas.microsoft.com/office/drawing/2014/main" id="{AA9D031C-4E14-4942-82A9-A7F8993008BB}"/>
            </a:ext>
          </a:extLst>
        </xdr:cNvPr>
        <xdr:cNvSpPr/>
      </xdr:nvSpPr>
      <xdr:spPr>
        <a:xfrm>
          <a:off x="1968500" y="10611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32657</xdr:rowOff>
    </xdr:from>
    <xdr:to>
      <xdr:col>15</xdr:col>
      <xdr:colOff>50800</xdr:colOff>
      <xdr:row>62</xdr:row>
      <xdr:rowOff>32657</xdr:rowOff>
    </xdr:to>
    <xdr:cxnSp macro="">
      <xdr:nvCxnSpPr>
        <xdr:cNvPr id="195" name="直線コネクタ 194">
          <a:extLst>
            <a:ext uri="{FF2B5EF4-FFF2-40B4-BE49-F238E27FC236}">
              <a16:creationId xmlns:a16="http://schemas.microsoft.com/office/drawing/2014/main" id="{EAD8B60A-2E95-412E-A28B-8B174F3DB47A}"/>
            </a:ext>
          </a:extLst>
        </xdr:cNvPr>
        <xdr:cNvCxnSpPr/>
      </xdr:nvCxnSpPr>
      <xdr:spPr>
        <a:xfrm>
          <a:off x="2019300" y="106625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4717</xdr:rowOff>
    </xdr:from>
    <xdr:to>
      <xdr:col>6</xdr:col>
      <xdr:colOff>38100</xdr:colOff>
      <xdr:row>62</xdr:row>
      <xdr:rowOff>106317</xdr:rowOff>
    </xdr:to>
    <xdr:sp macro="" textlink="">
      <xdr:nvSpPr>
        <xdr:cNvPr id="196" name="楕円 195">
          <a:extLst>
            <a:ext uri="{FF2B5EF4-FFF2-40B4-BE49-F238E27FC236}">
              <a16:creationId xmlns:a16="http://schemas.microsoft.com/office/drawing/2014/main" id="{45B971DD-2EF1-4458-961C-B7B0A5AE20FD}"/>
            </a:ext>
          </a:extLst>
        </xdr:cNvPr>
        <xdr:cNvSpPr/>
      </xdr:nvSpPr>
      <xdr:spPr>
        <a:xfrm>
          <a:off x="1079500" y="10634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32657</xdr:rowOff>
    </xdr:from>
    <xdr:to>
      <xdr:col>10</xdr:col>
      <xdr:colOff>114300</xdr:colOff>
      <xdr:row>62</xdr:row>
      <xdr:rowOff>55517</xdr:rowOff>
    </xdr:to>
    <xdr:cxnSp macro="">
      <xdr:nvCxnSpPr>
        <xdr:cNvPr id="197" name="直線コネクタ 196">
          <a:extLst>
            <a:ext uri="{FF2B5EF4-FFF2-40B4-BE49-F238E27FC236}">
              <a16:creationId xmlns:a16="http://schemas.microsoft.com/office/drawing/2014/main" id="{3097D209-3FED-420C-9AE2-22F66BD07B68}"/>
            </a:ext>
          </a:extLst>
        </xdr:cNvPr>
        <xdr:cNvCxnSpPr/>
      </xdr:nvCxnSpPr>
      <xdr:spPr>
        <a:xfrm flipV="1">
          <a:off x="1130300" y="1066255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C26179F2-9E24-44CB-A874-C9E5AD6C891D}"/>
            </a:ext>
          </a:extLst>
        </xdr:cNvPr>
        <xdr:cNvSpPr txBox="1"/>
      </xdr:nvSpPr>
      <xdr:spPr>
        <a:xfrm>
          <a:off x="3582044" y="10218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3E48014-B443-491D-88D1-7D5ED277F462}"/>
            </a:ext>
          </a:extLst>
        </xdr:cNvPr>
        <xdr:cNvSpPr txBox="1"/>
      </xdr:nvSpPr>
      <xdr:spPr>
        <a:xfrm>
          <a:off x="2705744" y="1020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45BA2714-1C03-4F52-82E0-5E3BB92ED091}"/>
            </a:ext>
          </a:extLst>
        </xdr:cNvPr>
        <xdr:cNvSpPr txBox="1"/>
      </xdr:nvSpPr>
      <xdr:spPr>
        <a:xfrm>
          <a:off x="1816744" y="10191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3BB4162-8BB2-4B42-94E6-5E5E020503AA}"/>
            </a:ext>
          </a:extLst>
        </xdr:cNvPr>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99077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5391DBC3-ADD7-451E-AD66-EB08F6310048}"/>
            </a:ext>
          </a:extLst>
        </xdr:cNvPr>
        <xdr:cNvSpPr txBox="1"/>
      </xdr:nvSpPr>
      <xdr:spPr>
        <a:xfrm>
          <a:off x="3582044" y="1072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74584</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AB3EE004-4909-42D7-B4B1-1A43802B9B79}"/>
            </a:ext>
          </a:extLst>
        </xdr:cNvPr>
        <xdr:cNvSpPr txBox="1"/>
      </xdr:nvSpPr>
      <xdr:spPr>
        <a:xfrm>
          <a:off x="2705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74584</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F5E18D05-60A7-4456-A17B-C2630C71DC95}"/>
            </a:ext>
          </a:extLst>
        </xdr:cNvPr>
        <xdr:cNvSpPr txBox="1"/>
      </xdr:nvSpPr>
      <xdr:spPr>
        <a:xfrm>
          <a:off x="1816744" y="107044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97444</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C01B0445-6BC1-493B-BEA3-13E30B01C11D}"/>
            </a:ext>
          </a:extLst>
        </xdr:cNvPr>
        <xdr:cNvSpPr txBox="1"/>
      </xdr:nvSpPr>
      <xdr:spPr>
        <a:xfrm>
          <a:off x="927744" y="10727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6F603336-46A7-4F21-B8D1-490FEDF1123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F83927B4-E1E8-4F8B-BF87-EB5DDFC933E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1009C959-033D-45B0-8F81-F27FF5AFC45A}"/>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31C93F92-7528-41FD-BA6B-19B338F70FD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6FAA7728-A4BB-4321-81AD-2BF5DD0445CE}"/>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D78012B5-F4DE-49A1-A0C3-3C489171F00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720E9E1F-F304-4214-996A-3A05F3F928AF}"/>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11CAFD9-D5A4-4756-B656-93B620EAAE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D0BF644B-29F4-4EBE-ABB7-44E74B93AA4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A29A42B-1645-4FE5-ACBD-09533695F75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27137751-7706-4705-9442-E9F6BF5486B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62B26772-98FA-42A0-A7AE-BF79C55AA7F4}"/>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CA86413A-C735-463F-909B-1E7666DD537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608E534A-08CF-41A4-8361-3C5325F4F719}"/>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62FE473D-8D2A-43A5-9FA7-1BDAE9A5AF3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A530AD2E-3F1E-4142-9529-E475129B8F7C}"/>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9A6D98AF-AE57-461F-AB1E-A478D1EC7B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09C6A338-1C2E-4590-8C22-92C330E78514}"/>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AFB666D4-1ACC-4E8C-9B64-DCD9A709D66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875F069C-A2CB-4452-AD44-EF134428CE8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9D1867F7-7FCB-4890-B37F-CFB140AE4CA4}"/>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9C0C72D4-5F44-4F7A-94C2-17D93A760A35}"/>
            </a:ext>
          </a:extLst>
        </xdr:cNvPr>
        <xdr:cNvSpPr txBox="1"/>
      </xdr:nvSpPr>
      <xdr:spPr>
        <a:xfrm>
          <a:off x="5854308" y="900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718A1F4D-F434-444D-9506-BB9F63A4412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380956BE-85B2-4B18-A6FA-EC122732D65C}"/>
            </a:ext>
          </a:extLst>
        </xdr:cNvPr>
        <xdr:cNvCxnSpPr/>
      </xdr:nvCxnSpPr>
      <xdr:spPr>
        <a:xfrm flipV="1">
          <a:off x="10476865" y="9783359"/>
          <a:ext cx="0" cy="1264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45A85973-9691-41C7-82E3-7717A0D7FA96}"/>
            </a:ext>
          </a:extLst>
        </xdr:cNvPr>
        <xdr:cNvSpPr txBox="1"/>
      </xdr:nvSpPr>
      <xdr:spPr>
        <a:xfrm>
          <a:off x="10515600" y="11051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1F45CF38-73B9-4AD1-B6DB-1AEFA125EFE4}"/>
            </a:ext>
          </a:extLst>
        </xdr:cNvPr>
        <xdr:cNvCxnSpPr/>
      </xdr:nvCxnSpPr>
      <xdr:spPr>
        <a:xfrm>
          <a:off x="10388600" y="11047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9AFEC1DD-DC21-4976-B070-794CD8ADD155}"/>
            </a:ext>
          </a:extLst>
        </xdr:cNvPr>
        <xdr:cNvSpPr txBox="1"/>
      </xdr:nvSpPr>
      <xdr:spPr>
        <a:xfrm>
          <a:off x="10515600" y="95585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4E100DAD-9573-4FBC-85A6-735D0565AEE5}"/>
            </a:ext>
          </a:extLst>
        </xdr:cNvPr>
        <xdr:cNvCxnSpPr/>
      </xdr:nvCxnSpPr>
      <xdr:spPr>
        <a:xfrm>
          <a:off x="10388600" y="97833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111925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3765CFAB-456D-41C8-9BEE-7E68E789C87E}"/>
            </a:ext>
          </a:extLst>
        </xdr:cNvPr>
        <xdr:cNvSpPr txBox="1"/>
      </xdr:nvSpPr>
      <xdr:spPr>
        <a:xfrm>
          <a:off x="10515600" y="10741825"/>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BEB4E7F7-FC1C-4730-B4C6-7CC0A2489963}"/>
            </a:ext>
          </a:extLst>
        </xdr:cNvPr>
        <xdr:cNvSpPr/>
      </xdr:nvSpPr>
      <xdr:spPr>
        <a:xfrm>
          <a:off x="10426700" y="10763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D607A020-A1B5-4D04-98B3-9E29F869E6DA}"/>
            </a:ext>
          </a:extLst>
        </xdr:cNvPr>
        <xdr:cNvSpPr/>
      </xdr:nvSpPr>
      <xdr:spPr>
        <a:xfrm>
          <a:off x="9588500" y="10763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C9CDCFEE-0B37-4059-B36B-05FC01D536F9}"/>
            </a:ext>
          </a:extLst>
        </xdr:cNvPr>
        <xdr:cNvSpPr/>
      </xdr:nvSpPr>
      <xdr:spPr>
        <a:xfrm>
          <a:off x="8699500" y="107700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C78BBA4B-B753-42D0-B1AA-E66D877D5515}"/>
            </a:ext>
          </a:extLst>
        </xdr:cNvPr>
        <xdr:cNvSpPr/>
      </xdr:nvSpPr>
      <xdr:spPr>
        <a:xfrm>
          <a:off x="7810500" y="10779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9E659C88-8E6D-4318-AECA-DE526BEC83B6}"/>
            </a:ext>
          </a:extLst>
        </xdr:cNvPr>
        <xdr:cNvSpPr/>
      </xdr:nvSpPr>
      <xdr:spPr>
        <a:xfrm>
          <a:off x="6921500" y="10786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9EBF412E-30DF-46BD-A2FB-E8799C5EE946}"/>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337EEC4-0974-4943-A386-500FC709060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3D4F61EA-A7F3-4E25-8EC9-C6BAD2050AF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844DB497-6CC2-4178-9835-C4E5D53ACEE4}"/>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93C6F5A4-7531-4A9F-A9DE-F5522959E6B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117663</xdr:rowOff>
    </xdr:from>
    <xdr:to>
      <xdr:col>55</xdr:col>
      <xdr:colOff>50800</xdr:colOff>
      <xdr:row>63</xdr:row>
      <xdr:rowOff>47813</xdr:rowOff>
    </xdr:to>
    <xdr:sp macro="" textlink="">
      <xdr:nvSpPr>
        <xdr:cNvPr id="245" name="楕円 244">
          <a:extLst>
            <a:ext uri="{FF2B5EF4-FFF2-40B4-BE49-F238E27FC236}">
              <a16:creationId xmlns:a16="http://schemas.microsoft.com/office/drawing/2014/main" id="{1FF3C97A-2137-44DA-AF04-FA1556922A93}"/>
            </a:ext>
          </a:extLst>
        </xdr:cNvPr>
        <xdr:cNvSpPr/>
      </xdr:nvSpPr>
      <xdr:spPr>
        <a:xfrm>
          <a:off x="10426700" y="1074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140540</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9454ECFB-D6CA-4F89-AC1B-A06413E11908}"/>
            </a:ext>
          </a:extLst>
        </xdr:cNvPr>
        <xdr:cNvSpPr txBox="1"/>
      </xdr:nvSpPr>
      <xdr:spPr>
        <a:xfrm>
          <a:off x="10515600" y="105989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1,315,681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124120</xdr:rowOff>
    </xdr:from>
    <xdr:to>
      <xdr:col>50</xdr:col>
      <xdr:colOff>165100</xdr:colOff>
      <xdr:row>63</xdr:row>
      <xdr:rowOff>54270</xdr:rowOff>
    </xdr:to>
    <xdr:sp macro="" textlink="">
      <xdr:nvSpPr>
        <xdr:cNvPr id="247" name="楕円 246">
          <a:extLst>
            <a:ext uri="{FF2B5EF4-FFF2-40B4-BE49-F238E27FC236}">
              <a16:creationId xmlns:a16="http://schemas.microsoft.com/office/drawing/2014/main" id="{102CB5FD-87E2-4619-B02E-06D1013DA723}"/>
            </a:ext>
          </a:extLst>
        </xdr:cNvPr>
        <xdr:cNvSpPr/>
      </xdr:nvSpPr>
      <xdr:spPr>
        <a:xfrm>
          <a:off x="9588500" y="1075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168463</xdr:rowOff>
    </xdr:from>
    <xdr:to>
      <xdr:col>55</xdr:col>
      <xdr:colOff>0</xdr:colOff>
      <xdr:row>63</xdr:row>
      <xdr:rowOff>3470</xdr:rowOff>
    </xdr:to>
    <xdr:cxnSp macro="">
      <xdr:nvCxnSpPr>
        <xdr:cNvPr id="248" name="直線コネクタ 247">
          <a:extLst>
            <a:ext uri="{FF2B5EF4-FFF2-40B4-BE49-F238E27FC236}">
              <a16:creationId xmlns:a16="http://schemas.microsoft.com/office/drawing/2014/main" id="{5F39D7D1-E1BD-4BD1-B584-D9CB15409E65}"/>
            </a:ext>
          </a:extLst>
        </xdr:cNvPr>
        <xdr:cNvCxnSpPr/>
      </xdr:nvCxnSpPr>
      <xdr:spPr>
        <a:xfrm flipV="1">
          <a:off x="9639300" y="10798363"/>
          <a:ext cx="838200" cy="6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129880</xdr:rowOff>
    </xdr:from>
    <xdr:to>
      <xdr:col>46</xdr:col>
      <xdr:colOff>38100</xdr:colOff>
      <xdr:row>63</xdr:row>
      <xdr:rowOff>60030</xdr:rowOff>
    </xdr:to>
    <xdr:sp macro="" textlink="">
      <xdr:nvSpPr>
        <xdr:cNvPr id="249" name="楕円 248">
          <a:extLst>
            <a:ext uri="{FF2B5EF4-FFF2-40B4-BE49-F238E27FC236}">
              <a16:creationId xmlns:a16="http://schemas.microsoft.com/office/drawing/2014/main" id="{79AB96FF-A93B-4373-9FA7-2CD4E61B26D0}"/>
            </a:ext>
          </a:extLst>
        </xdr:cNvPr>
        <xdr:cNvSpPr/>
      </xdr:nvSpPr>
      <xdr:spPr>
        <a:xfrm>
          <a:off x="8699500" y="1075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3470</xdr:rowOff>
    </xdr:from>
    <xdr:to>
      <xdr:col>50</xdr:col>
      <xdr:colOff>114300</xdr:colOff>
      <xdr:row>63</xdr:row>
      <xdr:rowOff>9230</xdr:rowOff>
    </xdr:to>
    <xdr:cxnSp macro="">
      <xdr:nvCxnSpPr>
        <xdr:cNvPr id="250" name="直線コネクタ 249">
          <a:extLst>
            <a:ext uri="{FF2B5EF4-FFF2-40B4-BE49-F238E27FC236}">
              <a16:creationId xmlns:a16="http://schemas.microsoft.com/office/drawing/2014/main" id="{A2AA407B-86AB-416D-AE84-77CD730E2E04}"/>
            </a:ext>
          </a:extLst>
        </xdr:cNvPr>
        <xdr:cNvCxnSpPr/>
      </xdr:nvCxnSpPr>
      <xdr:spPr>
        <a:xfrm flipV="1">
          <a:off x="8750300" y="10804820"/>
          <a:ext cx="889000" cy="5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139976</xdr:rowOff>
    </xdr:from>
    <xdr:to>
      <xdr:col>41</xdr:col>
      <xdr:colOff>101600</xdr:colOff>
      <xdr:row>63</xdr:row>
      <xdr:rowOff>70126</xdr:rowOff>
    </xdr:to>
    <xdr:sp macro="" textlink="">
      <xdr:nvSpPr>
        <xdr:cNvPr id="251" name="楕円 250">
          <a:extLst>
            <a:ext uri="{FF2B5EF4-FFF2-40B4-BE49-F238E27FC236}">
              <a16:creationId xmlns:a16="http://schemas.microsoft.com/office/drawing/2014/main" id="{5F88A806-1440-4351-8848-005F128E961C}"/>
            </a:ext>
          </a:extLst>
        </xdr:cNvPr>
        <xdr:cNvSpPr/>
      </xdr:nvSpPr>
      <xdr:spPr>
        <a:xfrm>
          <a:off x="7810500" y="1076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9230</xdr:rowOff>
    </xdr:from>
    <xdr:to>
      <xdr:col>45</xdr:col>
      <xdr:colOff>177800</xdr:colOff>
      <xdr:row>63</xdr:row>
      <xdr:rowOff>19326</xdr:rowOff>
    </xdr:to>
    <xdr:cxnSp macro="">
      <xdr:nvCxnSpPr>
        <xdr:cNvPr id="252" name="直線コネクタ 251">
          <a:extLst>
            <a:ext uri="{FF2B5EF4-FFF2-40B4-BE49-F238E27FC236}">
              <a16:creationId xmlns:a16="http://schemas.microsoft.com/office/drawing/2014/main" id="{62FC90C6-3DBA-4436-BD01-83BCCE7DB06C}"/>
            </a:ext>
          </a:extLst>
        </xdr:cNvPr>
        <xdr:cNvCxnSpPr/>
      </xdr:nvCxnSpPr>
      <xdr:spPr>
        <a:xfrm flipV="1">
          <a:off x="7861300" y="10810580"/>
          <a:ext cx="889000" cy="10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153029</xdr:rowOff>
    </xdr:from>
    <xdr:to>
      <xdr:col>36</xdr:col>
      <xdr:colOff>165100</xdr:colOff>
      <xdr:row>63</xdr:row>
      <xdr:rowOff>83179</xdr:rowOff>
    </xdr:to>
    <xdr:sp macro="" textlink="">
      <xdr:nvSpPr>
        <xdr:cNvPr id="253" name="楕円 252">
          <a:extLst>
            <a:ext uri="{FF2B5EF4-FFF2-40B4-BE49-F238E27FC236}">
              <a16:creationId xmlns:a16="http://schemas.microsoft.com/office/drawing/2014/main" id="{29F8A354-8A2C-4E1F-ABD5-6DFD9F9245A4}"/>
            </a:ext>
          </a:extLst>
        </xdr:cNvPr>
        <xdr:cNvSpPr/>
      </xdr:nvSpPr>
      <xdr:spPr>
        <a:xfrm>
          <a:off x="6921500" y="10782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19326</xdr:rowOff>
    </xdr:from>
    <xdr:to>
      <xdr:col>41</xdr:col>
      <xdr:colOff>50800</xdr:colOff>
      <xdr:row>63</xdr:row>
      <xdr:rowOff>32379</xdr:rowOff>
    </xdr:to>
    <xdr:cxnSp macro="">
      <xdr:nvCxnSpPr>
        <xdr:cNvPr id="254" name="直線コネクタ 253">
          <a:extLst>
            <a:ext uri="{FF2B5EF4-FFF2-40B4-BE49-F238E27FC236}">
              <a16:creationId xmlns:a16="http://schemas.microsoft.com/office/drawing/2014/main" id="{0EC3A2A7-9478-4D7A-ACBE-16AF4507E140}"/>
            </a:ext>
          </a:extLst>
        </xdr:cNvPr>
        <xdr:cNvCxnSpPr/>
      </xdr:nvCxnSpPr>
      <xdr:spPr>
        <a:xfrm flipV="1">
          <a:off x="6972300" y="10820676"/>
          <a:ext cx="889000" cy="13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63</xdr:row>
      <xdr:rowOff>54660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A766DFF0-D092-4046-9572-57E99907A2A9}"/>
            </a:ext>
          </a:extLst>
        </xdr:cNvPr>
        <xdr:cNvSpPr txBox="1"/>
      </xdr:nvSpPr>
      <xdr:spPr>
        <a:xfrm>
          <a:off x="9281505" y="108560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61408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FBD026FB-959E-4DBB-862F-B5858B91FCBF}"/>
            </a:ext>
          </a:extLst>
        </xdr:cNvPr>
        <xdr:cNvSpPr txBox="1"/>
      </xdr:nvSpPr>
      <xdr:spPr>
        <a:xfrm>
          <a:off x="8405205" y="1086275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71162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1472E9DA-F3A9-47D2-B9AB-CD95D701453D}"/>
            </a:ext>
          </a:extLst>
        </xdr:cNvPr>
        <xdr:cNvSpPr txBox="1"/>
      </xdr:nvSpPr>
      <xdr:spPr>
        <a:xfrm>
          <a:off x="7516205" y="10872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63</xdr:row>
      <xdr:rowOff>78038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99D674D6-52FF-4688-9CA1-316883C0E248}"/>
            </a:ext>
          </a:extLst>
        </xdr:cNvPr>
        <xdr:cNvSpPr txBox="1"/>
      </xdr:nvSpPr>
      <xdr:spPr>
        <a:xfrm>
          <a:off x="6627205" y="108793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61</xdr:row>
      <xdr:rowOff>70797</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E46A218C-1A2F-440B-96E2-BE75F9A1FDA9}"/>
            </a:ext>
          </a:extLst>
        </xdr:cNvPr>
        <xdr:cNvSpPr txBox="1"/>
      </xdr:nvSpPr>
      <xdr:spPr>
        <a:xfrm>
          <a:off x="9281505" y="1052924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76557</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2A89E488-D4BD-4182-8FD0-742E10CDC879}"/>
            </a:ext>
          </a:extLst>
        </xdr:cNvPr>
        <xdr:cNvSpPr txBox="1"/>
      </xdr:nvSpPr>
      <xdr:spPr>
        <a:xfrm>
          <a:off x="8405205" y="105350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86653</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99A8F2AD-263B-4A33-9C77-7CE34233D14D}"/>
            </a:ext>
          </a:extLst>
        </xdr:cNvPr>
        <xdr:cNvSpPr txBox="1"/>
      </xdr:nvSpPr>
      <xdr:spPr>
        <a:xfrm>
          <a:off x="7516205" y="105451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99706</xdr:rowOff>
    </xdr:from>
    <xdr:ext cx="690189" cy="259045"/>
    <xdr:sp macro="" textlink="">
      <xdr:nvSpPr>
        <xdr:cNvPr id="262" name="n_4mainValue【橋りょう・トンネル】&#10;一人当たり有形固定資産（償却資産）額">
          <a:extLst>
            <a:ext uri="{FF2B5EF4-FFF2-40B4-BE49-F238E27FC236}">
              <a16:creationId xmlns:a16="http://schemas.microsoft.com/office/drawing/2014/main" id="{ECF6CEE3-E464-454F-BF16-D616CA4ABD7C}"/>
            </a:ext>
          </a:extLst>
        </xdr:cNvPr>
        <xdr:cNvSpPr txBox="1"/>
      </xdr:nvSpPr>
      <xdr:spPr>
        <a:xfrm>
          <a:off x="6627205" y="105581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FFBCBB8C-E52C-469A-92FA-06C7CA6E974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32DF7142-FC7D-4615-9B15-9432D15A270D}"/>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0C9C34D-D675-4ABD-9623-91F0BA5ABA43}"/>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8EF9229F-4CA3-496D-B9D7-9C2D88A87916}"/>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541EC539-C8EA-44FE-AFD9-27FC453AF9D3}"/>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9ABFF56-EA95-4690-B5B0-BE622A54F67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635E0613-0742-49DB-9D1D-121B2F76F5C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1D324AF7-3634-4055-99BE-9A107CF4D1C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1531D03D-F4BD-4D33-819A-F580E9F7D67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564924FB-2B8A-4E8A-BD51-0CCE2C2357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EEEDB91D-6819-45E7-A956-D8854DA76F0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D3841F6-6B99-4525-8D04-03FEE61EA79E}"/>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DB57A9E1-2FF0-4E2C-8C46-4BD17E5AEE2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1E75A6E5-8BAB-46E9-8A43-2292683BE058}"/>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DAA606DE-5B48-41D5-AD19-679E80EA670E}"/>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E0ACB095-6BB2-422E-AF66-EC6948A72D7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BD8DDB26-D5EE-47FF-856A-0731F742CFE7}"/>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1DA05C78-DB7B-4831-A199-C4D89D4EE94C}"/>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D8AEC78A-EC76-416D-AF36-82F622D6D4C2}"/>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EDB6F62F-4A2A-4672-929D-A8CE25780F30}"/>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8DCB0614-0334-4B58-AC3D-AEDF5065AB1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E81FB418-A16C-4B52-A619-ECCBBDD5D80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8218262D-CD27-4365-B6AF-8B00C8CACEC7}"/>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C4DE5A34-7FA8-4C1A-BB7D-33AC5AF28BC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D71AB999-CD1C-48EB-B5E9-7A874611F36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03A58CA6-E764-4476-836A-1D95428E160D}"/>
            </a:ext>
          </a:extLst>
        </xdr:cNvPr>
        <xdr:cNvCxnSpPr/>
      </xdr:nvCxnSpPr>
      <xdr:spPr>
        <a:xfrm flipV="1">
          <a:off x="4634865" y="13386707"/>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4BD7C3D-3557-4476-ACC0-84C58BA8772D}"/>
            </a:ext>
          </a:extLst>
        </xdr:cNvPr>
        <xdr:cNvSpPr txBox="1"/>
      </xdr:nvSpPr>
      <xdr:spPr>
        <a:xfrm>
          <a:off x="4673600" y="14913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7A368F99-4142-4789-9A30-06519B37F770}"/>
            </a:ext>
          </a:extLst>
        </xdr:cNvPr>
        <xdr:cNvCxnSpPr/>
      </xdr:nvCxnSpPr>
      <xdr:spPr>
        <a:xfrm>
          <a:off x="4546600" y="1491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DE74998B-5BEB-458E-AD9F-05B4D9CF5BA0}"/>
            </a:ext>
          </a:extLst>
        </xdr:cNvPr>
        <xdr:cNvSpPr txBox="1"/>
      </xdr:nvSpPr>
      <xdr:spPr>
        <a:xfrm>
          <a:off x="4673600" y="1316193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4529B042-1ADE-4775-B802-B1CEBF281197}"/>
            </a:ext>
          </a:extLst>
        </xdr:cNvPr>
        <xdr:cNvCxnSpPr/>
      </xdr:nvCxnSpPr>
      <xdr:spPr>
        <a:xfrm>
          <a:off x="4546600" y="13386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7D00E352-AD45-4BD5-A344-61E3EB6D9348}"/>
            </a:ext>
          </a:extLst>
        </xdr:cNvPr>
        <xdr:cNvSpPr txBox="1"/>
      </xdr:nvSpPr>
      <xdr:spPr>
        <a:xfrm>
          <a:off x="4673600" y="1409846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18A70F9A-A1D6-44F7-8164-18510236B234}"/>
            </a:ext>
          </a:extLst>
        </xdr:cNvPr>
        <xdr:cNvSpPr/>
      </xdr:nvSpPr>
      <xdr:spPr>
        <a:xfrm>
          <a:off x="4584700" y="14247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A59EEB07-9F07-468E-9BF1-3DA852579CA7}"/>
            </a:ext>
          </a:extLst>
        </xdr:cNvPr>
        <xdr:cNvSpPr/>
      </xdr:nvSpPr>
      <xdr:spPr>
        <a:xfrm>
          <a:off x="3746500" y="1422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9ED59B18-96FE-4C5B-961F-19E7862D4CBB}"/>
            </a:ext>
          </a:extLst>
        </xdr:cNvPr>
        <xdr:cNvSpPr/>
      </xdr:nvSpPr>
      <xdr:spPr>
        <a:xfrm>
          <a:off x="2857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0381F44A-091C-47FD-A2AC-2AA092AAA54F}"/>
            </a:ext>
          </a:extLst>
        </xdr:cNvPr>
        <xdr:cNvSpPr/>
      </xdr:nvSpPr>
      <xdr:spPr>
        <a:xfrm>
          <a:off x="1968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835EE94C-5C58-4EFA-AE2D-D152EF6305B5}"/>
            </a:ext>
          </a:extLst>
        </xdr:cNvPr>
        <xdr:cNvSpPr/>
      </xdr:nvSpPr>
      <xdr:spPr>
        <a:xfrm>
          <a:off x="1079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704F18A-01EF-436B-BFC9-C2D1EE3E0AE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BB65E3EE-22F3-453D-B8A5-0C3CE9F6B3A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DCCEFB9-3CC5-4E3C-8C11-F5B41904B00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24FA37A-3A11-41CB-BEF7-EF92AE2E1CD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3B38291-EB15-443B-85AF-CA023258606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82006</xdr:rowOff>
    </xdr:from>
    <xdr:to>
      <xdr:col>24</xdr:col>
      <xdr:colOff>114300</xdr:colOff>
      <xdr:row>84</xdr:row>
      <xdr:rowOff>12156</xdr:rowOff>
    </xdr:to>
    <xdr:sp macro="" textlink="">
      <xdr:nvSpPr>
        <xdr:cNvPr id="304" name="楕円 303">
          <a:extLst>
            <a:ext uri="{FF2B5EF4-FFF2-40B4-BE49-F238E27FC236}">
              <a16:creationId xmlns:a16="http://schemas.microsoft.com/office/drawing/2014/main" id="{D37535AF-6EDC-4CDA-9A81-9C23DD074324}"/>
            </a:ext>
          </a:extLst>
        </xdr:cNvPr>
        <xdr:cNvSpPr/>
      </xdr:nvSpPr>
      <xdr:spPr>
        <a:xfrm>
          <a:off x="4584700" y="1431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60433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C409C1CC-B675-4087-8EB7-F8073BA221B2}"/>
            </a:ext>
          </a:extLst>
        </xdr:cNvPr>
        <xdr:cNvSpPr txBox="1"/>
      </xdr:nvSpPr>
      <xdr:spPr>
        <a:xfrm>
          <a:off x="4673600" y="14290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8527</xdr:rowOff>
    </xdr:from>
    <xdr:to>
      <xdr:col>20</xdr:col>
      <xdr:colOff>38100</xdr:colOff>
      <xdr:row>83</xdr:row>
      <xdr:rowOff>110127</xdr:rowOff>
    </xdr:to>
    <xdr:sp macro="" textlink="">
      <xdr:nvSpPr>
        <xdr:cNvPr id="306" name="楕円 305">
          <a:extLst>
            <a:ext uri="{FF2B5EF4-FFF2-40B4-BE49-F238E27FC236}">
              <a16:creationId xmlns:a16="http://schemas.microsoft.com/office/drawing/2014/main" id="{D3FE5128-D703-41F6-92C8-37A147256DDC}"/>
            </a:ext>
          </a:extLst>
        </xdr:cNvPr>
        <xdr:cNvSpPr/>
      </xdr:nvSpPr>
      <xdr:spPr>
        <a:xfrm>
          <a:off x="3746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59327</xdr:rowOff>
    </xdr:from>
    <xdr:to>
      <xdr:col>24</xdr:col>
      <xdr:colOff>63500</xdr:colOff>
      <xdr:row>83</xdr:row>
      <xdr:rowOff>132806</xdr:rowOff>
    </xdr:to>
    <xdr:cxnSp macro="">
      <xdr:nvCxnSpPr>
        <xdr:cNvPr id="307" name="直線コネクタ 306">
          <a:extLst>
            <a:ext uri="{FF2B5EF4-FFF2-40B4-BE49-F238E27FC236}">
              <a16:creationId xmlns:a16="http://schemas.microsoft.com/office/drawing/2014/main" id="{5495100E-9DBB-4124-813E-304F0164344D}"/>
            </a:ext>
          </a:extLst>
        </xdr:cNvPr>
        <xdr:cNvCxnSpPr/>
      </xdr:nvCxnSpPr>
      <xdr:spPr>
        <a:xfrm>
          <a:off x="3797300" y="14289677"/>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106499</xdr:rowOff>
    </xdr:from>
    <xdr:to>
      <xdr:col>15</xdr:col>
      <xdr:colOff>101600</xdr:colOff>
      <xdr:row>83</xdr:row>
      <xdr:rowOff>36649</xdr:rowOff>
    </xdr:to>
    <xdr:sp macro="" textlink="">
      <xdr:nvSpPr>
        <xdr:cNvPr id="308" name="楕円 307">
          <a:extLst>
            <a:ext uri="{FF2B5EF4-FFF2-40B4-BE49-F238E27FC236}">
              <a16:creationId xmlns:a16="http://schemas.microsoft.com/office/drawing/2014/main" id="{B69D1AAB-A1FA-4ABC-B8C4-6989F56BE9B2}"/>
            </a:ext>
          </a:extLst>
        </xdr:cNvPr>
        <xdr:cNvSpPr/>
      </xdr:nvSpPr>
      <xdr:spPr>
        <a:xfrm>
          <a:off x="2857500" y="1416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157299</xdr:rowOff>
    </xdr:from>
    <xdr:to>
      <xdr:col>19</xdr:col>
      <xdr:colOff>177800</xdr:colOff>
      <xdr:row>83</xdr:row>
      <xdr:rowOff>59327</xdr:rowOff>
    </xdr:to>
    <xdr:cxnSp macro="">
      <xdr:nvCxnSpPr>
        <xdr:cNvPr id="309" name="直線コネクタ 308">
          <a:extLst>
            <a:ext uri="{FF2B5EF4-FFF2-40B4-BE49-F238E27FC236}">
              <a16:creationId xmlns:a16="http://schemas.microsoft.com/office/drawing/2014/main" id="{AD455FA9-AAB9-4D8F-920D-1914AFCCC40F}"/>
            </a:ext>
          </a:extLst>
        </xdr:cNvPr>
        <xdr:cNvCxnSpPr/>
      </xdr:nvCxnSpPr>
      <xdr:spPr>
        <a:xfrm>
          <a:off x="2908300" y="14216199"/>
          <a:ext cx="889000" cy="73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29755</xdr:rowOff>
    </xdr:from>
    <xdr:to>
      <xdr:col>10</xdr:col>
      <xdr:colOff>165100</xdr:colOff>
      <xdr:row>82</xdr:row>
      <xdr:rowOff>131355</xdr:rowOff>
    </xdr:to>
    <xdr:sp macro="" textlink="">
      <xdr:nvSpPr>
        <xdr:cNvPr id="310" name="楕円 309">
          <a:extLst>
            <a:ext uri="{FF2B5EF4-FFF2-40B4-BE49-F238E27FC236}">
              <a16:creationId xmlns:a16="http://schemas.microsoft.com/office/drawing/2014/main" id="{DB140FAE-00BA-4534-840F-289D28FED2D5}"/>
            </a:ext>
          </a:extLst>
        </xdr:cNvPr>
        <xdr:cNvSpPr/>
      </xdr:nvSpPr>
      <xdr:spPr>
        <a:xfrm>
          <a:off x="1968500" y="1408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80555</xdr:rowOff>
    </xdr:from>
    <xdr:to>
      <xdr:col>15</xdr:col>
      <xdr:colOff>50800</xdr:colOff>
      <xdr:row>82</xdr:row>
      <xdr:rowOff>157299</xdr:rowOff>
    </xdr:to>
    <xdr:cxnSp macro="">
      <xdr:nvCxnSpPr>
        <xdr:cNvPr id="311" name="直線コネクタ 310">
          <a:extLst>
            <a:ext uri="{FF2B5EF4-FFF2-40B4-BE49-F238E27FC236}">
              <a16:creationId xmlns:a16="http://schemas.microsoft.com/office/drawing/2014/main" id="{214C6DEF-5957-45EB-B296-86AE88B2BF27}"/>
            </a:ext>
          </a:extLst>
        </xdr:cNvPr>
        <xdr:cNvCxnSpPr/>
      </xdr:nvCxnSpPr>
      <xdr:spPr>
        <a:xfrm>
          <a:off x="2019300" y="14139455"/>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129358</xdr:rowOff>
    </xdr:from>
    <xdr:to>
      <xdr:col>6</xdr:col>
      <xdr:colOff>38100</xdr:colOff>
      <xdr:row>82</xdr:row>
      <xdr:rowOff>59508</xdr:rowOff>
    </xdr:to>
    <xdr:sp macro="" textlink="">
      <xdr:nvSpPr>
        <xdr:cNvPr id="312" name="楕円 311">
          <a:extLst>
            <a:ext uri="{FF2B5EF4-FFF2-40B4-BE49-F238E27FC236}">
              <a16:creationId xmlns:a16="http://schemas.microsoft.com/office/drawing/2014/main" id="{57A6BA5E-B117-4AAE-AA20-16B4EEB80102}"/>
            </a:ext>
          </a:extLst>
        </xdr:cNvPr>
        <xdr:cNvSpPr/>
      </xdr:nvSpPr>
      <xdr:spPr>
        <a:xfrm>
          <a:off x="1079500" y="14016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8708</xdr:rowOff>
    </xdr:from>
    <xdr:to>
      <xdr:col>10</xdr:col>
      <xdr:colOff>114300</xdr:colOff>
      <xdr:row>82</xdr:row>
      <xdr:rowOff>80555</xdr:rowOff>
    </xdr:to>
    <xdr:cxnSp macro="">
      <xdr:nvCxnSpPr>
        <xdr:cNvPr id="313" name="直線コネクタ 312">
          <a:extLst>
            <a:ext uri="{FF2B5EF4-FFF2-40B4-BE49-F238E27FC236}">
              <a16:creationId xmlns:a16="http://schemas.microsoft.com/office/drawing/2014/main" id="{5CE0D956-3368-4942-ABE5-83A86B702ABB}"/>
            </a:ext>
          </a:extLst>
        </xdr:cNvPr>
        <xdr:cNvCxnSpPr/>
      </xdr:nvCxnSpPr>
      <xdr:spPr>
        <a:xfrm>
          <a:off x="1130300" y="14067608"/>
          <a:ext cx="889000" cy="71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1B6F173F-2260-4EA3-AF70-B703CF15B060}"/>
            </a:ext>
          </a:extLst>
        </xdr:cNvPr>
        <xdr:cNvSpPr txBox="1"/>
      </xdr:nvSpPr>
      <xdr:spPr>
        <a:xfrm>
          <a:off x="35820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81659</xdr:rowOff>
    </xdr:from>
    <xdr:ext cx="405111" cy="259045"/>
    <xdr:sp macro="" textlink="">
      <xdr:nvSpPr>
        <xdr:cNvPr id="315" name="n_2aveValue【公営住宅】&#10;有形固定資産減価償却率">
          <a:extLst>
            <a:ext uri="{FF2B5EF4-FFF2-40B4-BE49-F238E27FC236}">
              <a16:creationId xmlns:a16="http://schemas.microsoft.com/office/drawing/2014/main" id="{B3A91FC3-9543-4A23-B7FC-6171CA9C65AA}"/>
            </a:ext>
          </a:extLst>
        </xdr:cNvPr>
        <xdr:cNvSpPr txBox="1"/>
      </xdr:nvSpPr>
      <xdr:spPr>
        <a:xfrm>
          <a:off x="27057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73496</xdr:rowOff>
    </xdr:from>
    <xdr:ext cx="405111" cy="259045"/>
    <xdr:sp macro="" textlink="">
      <xdr:nvSpPr>
        <xdr:cNvPr id="316" name="n_3aveValue【公営住宅】&#10;有形固定資産減価償却率">
          <a:extLst>
            <a:ext uri="{FF2B5EF4-FFF2-40B4-BE49-F238E27FC236}">
              <a16:creationId xmlns:a16="http://schemas.microsoft.com/office/drawing/2014/main" id="{DCB49350-6C4D-4D30-B595-327B40F4E5B6}"/>
            </a:ext>
          </a:extLst>
        </xdr:cNvPr>
        <xdr:cNvSpPr txBox="1"/>
      </xdr:nvSpPr>
      <xdr:spPr>
        <a:xfrm>
          <a:off x="1816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75128</xdr:rowOff>
    </xdr:from>
    <xdr:ext cx="405111" cy="259045"/>
    <xdr:sp macro="" textlink="">
      <xdr:nvSpPr>
        <xdr:cNvPr id="317" name="n_4aveValue【公営住宅】&#10;有形固定資産減価償却率">
          <a:extLst>
            <a:ext uri="{FF2B5EF4-FFF2-40B4-BE49-F238E27FC236}">
              <a16:creationId xmlns:a16="http://schemas.microsoft.com/office/drawing/2014/main" id="{85E7F20F-C326-4567-AE58-C1458B4F6273}"/>
            </a:ext>
          </a:extLst>
        </xdr:cNvPr>
        <xdr:cNvSpPr txBox="1"/>
      </xdr:nvSpPr>
      <xdr:spPr>
        <a:xfrm>
          <a:off x="927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101254</xdr:rowOff>
    </xdr:from>
    <xdr:ext cx="405111" cy="259045"/>
    <xdr:sp macro="" textlink="">
      <xdr:nvSpPr>
        <xdr:cNvPr id="318" name="n_1mainValue【公営住宅】&#10;有形固定資産減価償却率">
          <a:extLst>
            <a:ext uri="{FF2B5EF4-FFF2-40B4-BE49-F238E27FC236}">
              <a16:creationId xmlns:a16="http://schemas.microsoft.com/office/drawing/2014/main" id="{ECE9A03A-CA27-412B-BBE4-BAF44E00C81D}"/>
            </a:ext>
          </a:extLst>
        </xdr:cNvPr>
        <xdr:cNvSpPr txBox="1"/>
      </xdr:nvSpPr>
      <xdr:spPr>
        <a:xfrm>
          <a:off x="3582044" y="143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53176</xdr:rowOff>
    </xdr:from>
    <xdr:ext cx="405111" cy="259045"/>
    <xdr:sp macro="" textlink="">
      <xdr:nvSpPr>
        <xdr:cNvPr id="319" name="n_2mainValue【公営住宅】&#10;有形固定資産減価償却率">
          <a:extLst>
            <a:ext uri="{FF2B5EF4-FFF2-40B4-BE49-F238E27FC236}">
              <a16:creationId xmlns:a16="http://schemas.microsoft.com/office/drawing/2014/main" id="{E48F0943-FEA9-4E69-A090-DE6213CA7BEB}"/>
            </a:ext>
          </a:extLst>
        </xdr:cNvPr>
        <xdr:cNvSpPr txBox="1"/>
      </xdr:nvSpPr>
      <xdr:spPr>
        <a:xfrm>
          <a:off x="2705744" y="13940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20" name="n_3mainValue【公営住宅】&#10;有形固定資産減価償却率">
          <a:extLst>
            <a:ext uri="{FF2B5EF4-FFF2-40B4-BE49-F238E27FC236}">
              <a16:creationId xmlns:a16="http://schemas.microsoft.com/office/drawing/2014/main" id="{6F1CCC33-25AC-4E4C-9591-0706EE73DF12}"/>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76035</xdr:rowOff>
    </xdr:from>
    <xdr:ext cx="405111" cy="259045"/>
    <xdr:sp macro="" textlink="">
      <xdr:nvSpPr>
        <xdr:cNvPr id="321" name="n_4mainValue【公営住宅】&#10;有形固定資産減価償却率">
          <a:extLst>
            <a:ext uri="{FF2B5EF4-FFF2-40B4-BE49-F238E27FC236}">
              <a16:creationId xmlns:a16="http://schemas.microsoft.com/office/drawing/2014/main" id="{C233EFDB-876F-4A35-8623-C1C70D17AEAF}"/>
            </a:ext>
          </a:extLst>
        </xdr:cNvPr>
        <xdr:cNvSpPr txBox="1"/>
      </xdr:nvSpPr>
      <xdr:spPr>
        <a:xfrm>
          <a:off x="927744" y="13792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37281A29-D35F-4DC2-9844-D1F33BD9E41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34C42D23-220B-4ED6-BE23-07A0D45320F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8D0D7339-5AE1-4AFB-B751-9D7E09CCAC5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C4DBC37-15D5-469D-AF21-6570BE9AF53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77D805C2-0E03-4F68-9428-513303D07775}"/>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DEA2C59-B452-4458-A179-AAC6743EF76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A142BA9-80E5-4D1E-BA84-DEA9F6DA839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DAF378AD-AEA3-4A56-AACC-FA794AF5BF5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1F4DD864-EFD4-447B-939B-6EC0BD195AF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F56405A7-7AC2-4990-AC07-BF98F0A9050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203308BC-135E-4FF2-B3A8-790320905C56}"/>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B7363F04-E97F-453C-83DD-41BA5EF6C7D3}"/>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6561FB69-7761-4105-9395-60D2507B0857}"/>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22E48A67-3AF4-4982-B3D5-2222AEA4EF17}"/>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E277AA54-A2DB-429E-927A-FF40A46BCB0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12E91C00-EA04-4EEE-94DD-EE893FCD479B}"/>
            </a:ext>
          </a:extLst>
        </xdr:cNvPr>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1D34F8AE-D73A-49C6-89B1-E19750DE2A9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E80E2995-10F9-4038-A167-85B509A6079A}"/>
            </a:ext>
          </a:extLst>
        </xdr:cNvPr>
        <xdr:cNvSpPr txBox="1"/>
      </xdr:nvSpPr>
      <xdr:spPr>
        <a:xfrm>
          <a:off x="6072701" y="1357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0C2E0987-5303-4600-A4CE-47B28FB90DB8}"/>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7B10629B-D1CB-4EA7-8732-DE7EEF9688C3}"/>
            </a:ext>
          </a:extLst>
        </xdr:cNvPr>
        <xdr:cNvSpPr txBox="1"/>
      </xdr:nvSpPr>
      <xdr:spPr>
        <a:xfrm>
          <a:off x="6072701" y="1319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7AE70610-5A9A-4016-A35E-B1DECC710B79}"/>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4061CC42-ECDF-4E67-91E2-D51ADFBF1D9D}"/>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D1A14247-3C2A-4958-95F5-B8721C24A751}"/>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BFE6787D-715D-49E1-A8FD-F049CD6B8344}"/>
            </a:ext>
          </a:extLst>
        </xdr:cNvPr>
        <xdr:cNvCxnSpPr/>
      </xdr:nvCxnSpPr>
      <xdr:spPr>
        <a:xfrm flipV="1">
          <a:off x="10476865" y="13469189"/>
          <a:ext cx="0" cy="13763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2CB1DAC6-BBE8-457F-83E5-44A47177F31C}"/>
            </a:ext>
          </a:extLst>
        </xdr:cNvPr>
        <xdr:cNvSpPr txBox="1"/>
      </xdr:nvSpPr>
      <xdr:spPr>
        <a:xfrm>
          <a:off x="10515600" y="14849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8B1C5E21-980C-4DD3-88E2-7F5A56335B76}"/>
            </a:ext>
          </a:extLst>
        </xdr:cNvPr>
        <xdr:cNvCxnSpPr/>
      </xdr:nvCxnSpPr>
      <xdr:spPr>
        <a:xfrm>
          <a:off x="10388600" y="14845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1E1D0A62-FE08-4A35-AD0D-738142104207}"/>
            </a:ext>
          </a:extLst>
        </xdr:cNvPr>
        <xdr:cNvSpPr txBox="1"/>
      </xdr:nvSpPr>
      <xdr:spPr>
        <a:xfrm>
          <a:off x="10515600" y="13244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B6835A05-F719-4689-A288-DB38D7FFBC26}"/>
            </a:ext>
          </a:extLst>
        </xdr:cNvPr>
        <xdr:cNvCxnSpPr/>
      </xdr:nvCxnSpPr>
      <xdr:spPr>
        <a:xfrm>
          <a:off x="10388600" y="1346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879C79C9-8351-4364-907C-8C19F0C08D7E}"/>
            </a:ext>
          </a:extLst>
        </xdr:cNvPr>
        <xdr:cNvSpPr txBox="1"/>
      </xdr:nvSpPr>
      <xdr:spPr>
        <a:xfrm>
          <a:off x="10515600" y="142778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0A290637-490E-40C4-936F-72628FCA830F}"/>
            </a:ext>
          </a:extLst>
        </xdr:cNvPr>
        <xdr:cNvSpPr/>
      </xdr:nvSpPr>
      <xdr:spPr>
        <a:xfrm>
          <a:off x="10426700" y="14426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F1D325EA-3060-4419-9ECC-A9E79BB20C0F}"/>
            </a:ext>
          </a:extLst>
        </xdr:cNvPr>
        <xdr:cNvSpPr/>
      </xdr:nvSpPr>
      <xdr:spPr>
        <a:xfrm>
          <a:off x="9588500" y="14442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4F6B3F91-B858-46C5-BD48-71A72DAC46E6}"/>
            </a:ext>
          </a:extLst>
        </xdr:cNvPr>
        <xdr:cNvSpPr/>
      </xdr:nvSpPr>
      <xdr:spPr>
        <a:xfrm>
          <a:off x="8699500" y="14450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E77EABEC-15B7-4831-BD77-591B21B4002B}"/>
            </a:ext>
          </a:extLst>
        </xdr:cNvPr>
        <xdr:cNvSpPr/>
      </xdr:nvSpPr>
      <xdr:spPr>
        <a:xfrm>
          <a:off x="7810500" y="1446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855E8334-7F3E-4F68-A6AA-070C67793352}"/>
            </a:ext>
          </a:extLst>
        </xdr:cNvPr>
        <xdr:cNvSpPr/>
      </xdr:nvSpPr>
      <xdr:spPr>
        <a:xfrm>
          <a:off x="6921500" y="14442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F1FCE48D-476A-40A1-8911-5DBB7105844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3272226-3D20-41B1-833B-C153145EC5D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A494F5F9-646A-4858-9B04-939ED8752EB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69375EE-30C3-4617-9701-FBBCDAD5096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E0A44C7F-1AEB-4761-A92D-E724F1EB1B6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79808</xdr:rowOff>
    </xdr:from>
    <xdr:to>
      <xdr:col>55</xdr:col>
      <xdr:colOff>50800</xdr:colOff>
      <xdr:row>86</xdr:row>
      <xdr:rowOff>9958</xdr:rowOff>
    </xdr:to>
    <xdr:sp macro="" textlink="">
      <xdr:nvSpPr>
        <xdr:cNvPr id="361" name="楕円 360">
          <a:extLst>
            <a:ext uri="{FF2B5EF4-FFF2-40B4-BE49-F238E27FC236}">
              <a16:creationId xmlns:a16="http://schemas.microsoft.com/office/drawing/2014/main" id="{E9C6B1FD-7828-4712-8F42-7EF30367565C}"/>
            </a:ext>
          </a:extLst>
        </xdr:cNvPr>
        <xdr:cNvSpPr/>
      </xdr:nvSpPr>
      <xdr:spPr>
        <a:xfrm>
          <a:off x="10426700" y="14653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58235</xdr:rowOff>
    </xdr:from>
    <xdr:ext cx="469744" cy="259045"/>
    <xdr:sp macro="" textlink="">
      <xdr:nvSpPr>
        <xdr:cNvPr id="362" name="【公営住宅】&#10;一人当たり面積該当値テキスト">
          <a:extLst>
            <a:ext uri="{FF2B5EF4-FFF2-40B4-BE49-F238E27FC236}">
              <a16:creationId xmlns:a16="http://schemas.microsoft.com/office/drawing/2014/main" id="{44D08C7E-CEA2-41F0-A22B-EDE0A87531BD}"/>
            </a:ext>
          </a:extLst>
        </xdr:cNvPr>
        <xdr:cNvSpPr txBox="1"/>
      </xdr:nvSpPr>
      <xdr:spPr>
        <a:xfrm>
          <a:off x="10515600" y="14631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83846</xdr:rowOff>
    </xdr:from>
    <xdr:to>
      <xdr:col>50</xdr:col>
      <xdr:colOff>165100</xdr:colOff>
      <xdr:row>86</xdr:row>
      <xdr:rowOff>13996</xdr:rowOff>
    </xdr:to>
    <xdr:sp macro="" textlink="">
      <xdr:nvSpPr>
        <xdr:cNvPr id="363" name="楕円 362">
          <a:extLst>
            <a:ext uri="{FF2B5EF4-FFF2-40B4-BE49-F238E27FC236}">
              <a16:creationId xmlns:a16="http://schemas.microsoft.com/office/drawing/2014/main" id="{D4AAD196-3BB7-4A99-82BC-877B553A054B}"/>
            </a:ext>
          </a:extLst>
        </xdr:cNvPr>
        <xdr:cNvSpPr/>
      </xdr:nvSpPr>
      <xdr:spPr>
        <a:xfrm>
          <a:off x="9588500" y="14657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130608</xdr:rowOff>
    </xdr:from>
    <xdr:to>
      <xdr:col>55</xdr:col>
      <xdr:colOff>0</xdr:colOff>
      <xdr:row>85</xdr:row>
      <xdr:rowOff>134646</xdr:rowOff>
    </xdr:to>
    <xdr:cxnSp macro="">
      <xdr:nvCxnSpPr>
        <xdr:cNvPr id="364" name="直線コネクタ 363">
          <a:extLst>
            <a:ext uri="{FF2B5EF4-FFF2-40B4-BE49-F238E27FC236}">
              <a16:creationId xmlns:a16="http://schemas.microsoft.com/office/drawing/2014/main" id="{44F64615-5356-43DC-9769-18C3E32B7A00}"/>
            </a:ext>
          </a:extLst>
        </xdr:cNvPr>
        <xdr:cNvCxnSpPr/>
      </xdr:nvCxnSpPr>
      <xdr:spPr>
        <a:xfrm flipV="1">
          <a:off x="9639300" y="14703858"/>
          <a:ext cx="838200" cy="4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87427</xdr:rowOff>
    </xdr:from>
    <xdr:to>
      <xdr:col>46</xdr:col>
      <xdr:colOff>38100</xdr:colOff>
      <xdr:row>86</xdr:row>
      <xdr:rowOff>17577</xdr:rowOff>
    </xdr:to>
    <xdr:sp macro="" textlink="">
      <xdr:nvSpPr>
        <xdr:cNvPr id="365" name="楕円 364">
          <a:extLst>
            <a:ext uri="{FF2B5EF4-FFF2-40B4-BE49-F238E27FC236}">
              <a16:creationId xmlns:a16="http://schemas.microsoft.com/office/drawing/2014/main" id="{1432A6A9-7EDC-41B0-AF3F-946BFEDF8A2C}"/>
            </a:ext>
          </a:extLst>
        </xdr:cNvPr>
        <xdr:cNvSpPr/>
      </xdr:nvSpPr>
      <xdr:spPr>
        <a:xfrm>
          <a:off x="8699500" y="1466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134646</xdr:rowOff>
    </xdr:from>
    <xdr:to>
      <xdr:col>50</xdr:col>
      <xdr:colOff>114300</xdr:colOff>
      <xdr:row>85</xdr:row>
      <xdr:rowOff>138227</xdr:rowOff>
    </xdr:to>
    <xdr:cxnSp macro="">
      <xdr:nvCxnSpPr>
        <xdr:cNvPr id="366" name="直線コネクタ 365">
          <a:extLst>
            <a:ext uri="{FF2B5EF4-FFF2-40B4-BE49-F238E27FC236}">
              <a16:creationId xmlns:a16="http://schemas.microsoft.com/office/drawing/2014/main" id="{00BF25A7-D4E2-4A98-8E50-9E1206C6EF68}"/>
            </a:ext>
          </a:extLst>
        </xdr:cNvPr>
        <xdr:cNvCxnSpPr/>
      </xdr:nvCxnSpPr>
      <xdr:spPr>
        <a:xfrm flipV="1">
          <a:off x="8750300" y="14707896"/>
          <a:ext cx="889000" cy="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90703</xdr:rowOff>
    </xdr:from>
    <xdr:to>
      <xdr:col>41</xdr:col>
      <xdr:colOff>101600</xdr:colOff>
      <xdr:row>86</xdr:row>
      <xdr:rowOff>20853</xdr:rowOff>
    </xdr:to>
    <xdr:sp macro="" textlink="">
      <xdr:nvSpPr>
        <xdr:cNvPr id="367" name="楕円 366">
          <a:extLst>
            <a:ext uri="{FF2B5EF4-FFF2-40B4-BE49-F238E27FC236}">
              <a16:creationId xmlns:a16="http://schemas.microsoft.com/office/drawing/2014/main" id="{68BEC4D4-B9F3-4550-97A2-675EB8298047}"/>
            </a:ext>
          </a:extLst>
        </xdr:cNvPr>
        <xdr:cNvSpPr/>
      </xdr:nvSpPr>
      <xdr:spPr>
        <a:xfrm>
          <a:off x="7810500" y="14663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138227</xdr:rowOff>
    </xdr:from>
    <xdr:to>
      <xdr:col>45</xdr:col>
      <xdr:colOff>177800</xdr:colOff>
      <xdr:row>85</xdr:row>
      <xdr:rowOff>141503</xdr:rowOff>
    </xdr:to>
    <xdr:cxnSp macro="">
      <xdr:nvCxnSpPr>
        <xdr:cNvPr id="368" name="直線コネクタ 367">
          <a:extLst>
            <a:ext uri="{FF2B5EF4-FFF2-40B4-BE49-F238E27FC236}">
              <a16:creationId xmlns:a16="http://schemas.microsoft.com/office/drawing/2014/main" id="{F35026BA-F136-4275-BCE8-286EB2C0C1DA}"/>
            </a:ext>
          </a:extLst>
        </xdr:cNvPr>
        <xdr:cNvCxnSpPr/>
      </xdr:nvCxnSpPr>
      <xdr:spPr>
        <a:xfrm flipV="1">
          <a:off x="7861300" y="14711477"/>
          <a:ext cx="889000" cy="3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93523</xdr:rowOff>
    </xdr:from>
    <xdr:to>
      <xdr:col>36</xdr:col>
      <xdr:colOff>165100</xdr:colOff>
      <xdr:row>86</xdr:row>
      <xdr:rowOff>23673</xdr:rowOff>
    </xdr:to>
    <xdr:sp macro="" textlink="">
      <xdr:nvSpPr>
        <xdr:cNvPr id="369" name="楕円 368">
          <a:extLst>
            <a:ext uri="{FF2B5EF4-FFF2-40B4-BE49-F238E27FC236}">
              <a16:creationId xmlns:a16="http://schemas.microsoft.com/office/drawing/2014/main" id="{8CD1A0E1-D86A-45D4-9995-14E7678B4681}"/>
            </a:ext>
          </a:extLst>
        </xdr:cNvPr>
        <xdr:cNvSpPr/>
      </xdr:nvSpPr>
      <xdr:spPr>
        <a:xfrm>
          <a:off x="6921500" y="14666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141503</xdr:rowOff>
    </xdr:from>
    <xdr:to>
      <xdr:col>41</xdr:col>
      <xdr:colOff>50800</xdr:colOff>
      <xdr:row>85</xdr:row>
      <xdr:rowOff>144323</xdr:rowOff>
    </xdr:to>
    <xdr:cxnSp macro="">
      <xdr:nvCxnSpPr>
        <xdr:cNvPr id="370" name="直線コネクタ 369">
          <a:extLst>
            <a:ext uri="{FF2B5EF4-FFF2-40B4-BE49-F238E27FC236}">
              <a16:creationId xmlns:a16="http://schemas.microsoft.com/office/drawing/2014/main" id="{DD4242B2-CDEE-4969-AF40-3E0528568546}"/>
            </a:ext>
          </a:extLst>
        </xdr:cNvPr>
        <xdr:cNvCxnSpPr/>
      </xdr:nvCxnSpPr>
      <xdr:spPr>
        <a:xfrm flipV="1">
          <a:off x="6972300" y="14714753"/>
          <a:ext cx="889000" cy="2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7D1FAEE5-51C5-4C27-AC8C-6A82C7632B8E}"/>
            </a:ext>
          </a:extLst>
        </xdr:cNvPr>
        <xdr:cNvSpPr txBox="1"/>
      </xdr:nvSpPr>
      <xdr:spPr>
        <a:xfrm>
          <a:off x="9391727" y="1421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9164E373-3985-4D44-BDD8-076A1D85F829}"/>
            </a:ext>
          </a:extLst>
        </xdr:cNvPr>
        <xdr:cNvSpPr txBox="1"/>
      </xdr:nvSpPr>
      <xdr:spPr>
        <a:xfrm>
          <a:off x="8515427" y="14225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54A55FFB-A84C-4063-BCAC-2C3C1501C144}"/>
            </a:ext>
          </a:extLst>
        </xdr:cNvPr>
        <xdr:cNvSpPr txBox="1"/>
      </xdr:nvSpPr>
      <xdr:spPr>
        <a:xfrm>
          <a:off x="7626427" y="14237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E0ED8296-433B-4D9E-AF67-B43D76E99A26}"/>
            </a:ext>
          </a:extLst>
        </xdr:cNvPr>
        <xdr:cNvSpPr txBox="1"/>
      </xdr:nvSpPr>
      <xdr:spPr>
        <a:xfrm>
          <a:off x="6737427" y="1421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5123</xdr:rowOff>
    </xdr:from>
    <xdr:ext cx="469744" cy="259045"/>
    <xdr:sp macro="" textlink="">
      <xdr:nvSpPr>
        <xdr:cNvPr id="375" name="n_1mainValue【公営住宅】&#10;一人当たり面積">
          <a:extLst>
            <a:ext uri="{FF2B5EF4-FFF2-40B4-BE49-F238E27FC236}">
              <a16:creationId xmlns:a16="http://schemas.microsoft.com/office/drawing/2014/main" id="{D0E86D34-657E-4A09-8A0C-1EBE4D82BB12}"/>
            </a:ext>
          </a:extLst>
        </xdr:cNvPr>
        <xdr:cNvSpPr txBox="1"/>
      </xdr:nvSpPr>
      <xdr:spPr>
        <a:xfrm>
          <a:off x="9391727" y="147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8704</xdr:rowOff>
    </xdr:from>
    <xdr:ext cx="469744" cy="259045"/>
    <xdr:sp macro="" textlink="">
      <xdr:nvSpPr>
        <xdr:cNvPr id="376" name="n_2mainValue【公営住宅】&#10;一人当たり面積">
          <a:extLst>
            <a:ext uri="{FF2B5EF4-FFF2-40B4-BE49-F238E27FC236}">
              <a16:creationId xmlns:a16="http://schemas.microsoft.com/office/drawing/2014/main" id="{9C5935A1-3E0D-4552-9BA3-97914DBA3600}"/>
            </a:ext>
          </a:extLst>
        </xdr:cNvPr>
        <xdr:cNvSpPr txBox="1"/>
      </xdr:nvSpPr>
      <xdr:spPr>
        <a:xfrm>
          <a:off x="8515427" y="147534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11980</xdr:rowOff>
    </xdr:from>
    <xdr:ext cx="469744" cy="259045"/>
    <xdr:sp macro="" textlink="">
      <xdr:nvSpPr>
        <xdr:cNvPr id="377" name="n_3mainValue【公営住宅】&#10;一人当たり面積">
          <a:extLst>
            <a:ext uri="{FF2B5EF4-FFF2-40B4-BE49-F238E27FC236}">
              <a16:creationId xmlns:a16="http://schemas.microsoft.com/office/drawing/2014/main" id="{51681DA2-6AE6-49E1-9887-26325ED4413A}"/>
            </a:ext>
          </a:extLst>
        </xdr:cNvPr>
        <xdr:cNvSpPr txBox="1"/>
      </xdr:nvSpPr>
      <xdr:spPr>
        <a:xfrm>
          <a:off x="7626427" y="147566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14800</xdr:rowOff>
    </xdr:from>
    <xdr:ext cx="469744" cy="259045"/>
    <xdr:sp macro="" textlink="">
      <xdr:nvSpPr>
        <xdr:cNvPr id="378" name="n_4mainValue【公営住宅】&#10;一人当たり面積">
          <a:extLst>
            <a:ext uri="{FF2B5EF4-FFF2-40B4-BE49-F238E27FC236}">
              <a16:creationId xmlns:a16="http://schemas.microsoft.com/office/drawing/2014/main" id="{36AE3A8A-0335-4807-B35F-A9D355735D40}"/>
            </a:ext>
          </a:extLst>
        </xdr:cNvPr>
        <xdr:cNvSpPr txBox="1"/>
      </xdr:nvSpPr>
      <xdr:spPr>
        <a:xfrm>
          <a:off x="6737427" y="147595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56D392CA-305A-4DB8-AD5A-47946109D72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6AEC526C-9105-4A3A-896B-EACDB002D44C}"/>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AE3ADA7E-C4BB-450F-8CEA-5149F222BE8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75A093DF-CF2F-4821-B86B-A0468E15702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927245C7-F7E5-48D0-9D4A-BEAC25320D18}"/>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53911B58-FFC9-4817-8738-504D6A6AE8E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A22ABEA-0AC7-4428-ACD9-D4157ECE1C7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2398402-8749-4F99-B5EF-8CB332A6294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7" name="正方形/長方形 386">
          <a:extLst>
            <a:ext uri="{FF2B5EF4-FFF2-40B4-BE49-F238E27FC236}">
              <a16:creationId xmlns:a16="http://schemas.microsoft.com/office/drawing/2014/main" id="{4A8E1A71-98D1-4DF0-AACA-128F330F85D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8" name="正方形/長方形 387">
          <a:extLst>
            <a:ext uri="{FF2B5EF4-FFF2-40B4-BE49-F238E27FC236}">
              <a16:creationId xmlns:a16="http://schemas.microsoft.com/office/drawing/2014/main" id="{D55C4725-F69D-435C-BCD9-5F2ED051BDF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9" name="正方形/長方形 388">
          <a:extLst>
            <a:ext uri="{FF2B5EF4-FFF2-40B4-BE49-F238E27FC236}">
              <a16:creationId xmlns:a16="http://schemas.microsoft.com/office/drawing/2014/main" id="{98A17AF0-2AEF-4FA0-9343-2760A1FBCB0E}"/>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0" name="正方形/長方形 389">
          <a:extLst>
            <a:ext uri="{FF2B5EF4-FFF2-40B4-BE49-F238E27FC236}">
              <a16:creationId xmlns:a16="http://schemas.microsoft.com/office/drawing/2014/main" id="{EFA742BA-9B76-497B-972D-191DC4C8275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1" name="正方形/長方形 390">
          <a:extLst>
            <a:ext uri="{FF2B5EF4-FFF2-40B4-BE49-F238E27FC236}">
              <a16:creationId xmlns:a16="http://schemas.microsoft.com/office/drawing/2014/main" id="{67FCA365-E3E3-48E7-9E68-F8AB69BE9E7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2" name="正方形/長方形 391">
          <a:extLst>
            <a:ext uri="{FF2B5EF4-FFF2-40B4-BE49-F238E27FC236}">
              <a16:creationId xmlns:a16="http://schemas.microsoft.com/office/drawing/2014/main" id="{032DB004-24EB-4FC4-BFEE-73388DCC16C7}"/>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3" name="正方形/長方形 392">
          <a:extLst>
            <a:ext uri="{FF2B5EF4-FFF2-40B4-BE49-F238E27FC236}">
              <a16:creationId xmlns:a16="http://schemas.microsoft.com/office/drawing/2014/main" id="{307D4881-B2CE-4EEF-8AB5-ABFB0946DBF4}"/>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4" name="正方形/長方形 393">
          <a:extLst>
            <a:ext uri="{FF2B5EF4-FFF2-40B4-BE49-F238E27FC236}">
              <a16:creationId xmlns:a16="http://schemas.microsoft.com/office/drawing/2014/main" id="{CF1EB3B9-243C-4982-B3D2-203FAD22E06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a:extLst>
            <a:ext uri="{FF2B5EF4-FFF2-40B4-BE49-F238E27FC236}">
              <a16:creationId xmlns:a16="http://schemas.microsoft.com/office/drawing/2014/main" id="{6FF2829C-F59E-48BF-BA3A-622FDA618C6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a:extLst>
            <a:ext uri="{FF2B5EF4-FFF2-40B4-BE49-F238E27FC236}">
              <a16:creationId xmlns:a16="http://schemas.microsoft.com/office/drawing/2014/main" id="{D870F44C-100B-4DDB-8665-F16BFAC9C47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a:extLst>
            <a:ext uri="{FF2B5EF4-FFF2-40B4-BE49-F238E27FC236}">
              <a16:creationId xmlns:a16="http://schemas.microsoft.com/office/drawing/2014/main" id="{AE2C3C8A-2C68-4ACC-91AC-B4B53E1F211F}"/>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a:extLst>
            <a:ext uri="{FF2B5EF4-FFF2-40B4-BE49-F238E27FC236}">
              <a16:creationId xmlns:a16="http://schemas.microsoft.com/office/drawing/2014/main" id="{C62CDC26-9418-4360-8300-BC01D6581077}"/>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a:extLst>
            <a:ext uri="{FF2B5EF4-FFF2-40B4-BE49-F238E27FC236}">
              <a16:creationId xmlns:a16="http://schemas.microsoft.com/office/drawing/2014/main" id="{919203DD-9FEA-426C-BF5E-AED1762948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a:extLst>
            <a:ext uri="{FF2B5EF4-FFF2-40B4-BE49-F238E27FC236}">
              <a16:creationId xmlns:a16="http://schemas.microsoft.com/office/drawing/2014/main" id="{E348A4DF-88D2-4169-BBDC-7DC4D626C67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a:extLst>
            <a:ext uri="{FF2B5EF4-FFF2-40B4-BE49-F238E27FC236}">
              <a16:creationId xmlns:a16="http://schemas.microsoft.com/office/drawing/2014/main" id="{834B7644-E7D2-4BCF-BA04-B624D7ABD1A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a:extLst>
            <a:ext uri="{FF2B5EF4-FFF2-40B4-BE49-F238E27FC236}">
              <a16:creationId xmlns:a16="http://schemas.microsoft.com/office/drawing/2014/main" id="{8301E490-4DEB-44CE-9D57-87C657742B5E}"/>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403" name="正方形/長方形 402">
          <a:extLst>
            <a:ext uri="{FF2B5EF4-FFF2-40B4-BE49-F238E27FC236}">
              <a16:creationId xmlns:a16="http://schemas.microsoft.com/office/drawing/2014/main" id="{74153DAC-F19C-4641-9829-718B8638AB8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04" name="正方形/長方形 403">
          <a:extLst>
            <a:ext uri="{FF2B5EF4-FFF2-40B4-BE49-F238E27FC236}">
              <a16:creationId xmlns:a16="http://schemas.microsoft.com/office/drawing/2014/main" id="{504328CF-8487-4C73-9A56-DD13218369EF}"/>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05" name="正方形/長方形 404">
          <a:extLst>
            <a:ext uri="{FF2B5EF4-FFF2-40B4-BE49-F238E27FC236}">
              <a16:creationId xmlns:a16="http://schemas.microsoft.com/office/drawing/2014/main" id="{33F6C7DD-F5CE-4CCD-9717-B6FF150470E9}"/>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06" name="正方形/長方形 405">
          <a:extLst>
            <a:ext uri="{FF2B5EF4-FFF2-40B4-BE49-F238E27FC236}">
              <a16:creationId xmlns:a16="http://schemas.microsoft.com/office/drawing/2014/main" id="{BD202D7D-DEB9-43D2-8740-66A5CE008B25}"/>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07" name="正方形/長方形 406">
          <a:extLst>
            <a:ext uri="{FF2B5EF4-FFF2-40B4-BE49-F238E27FC236}">
              <a16:creationId xmlns:a16="http://schemas.microsoft.com/office/drawing/2014/main" id="{FD7BAEE1-BCC5-48D4-A12E-B5C6713950F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08" name="正方形/長方形 407">
          <a:extLst>
            <a:ext uri="{FF2B5EF4-FFF2-40B4-BE49-F238E27FC236}">
              <a16:creationId xmlns:a16="http://schemas.microsoft.com/office/drawing/2014/main" id="{7A5CC823-FD77-4FDA-A3D0-08EA0E1E229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09" name="正方形/長方形 408">
          <a:extLst>
            <a:ext uri="{FF2B5EF4-FFF2-40B4-BE49-F238E27FC236}">
              <a16:creationId xmlns:a16="http://schemas.microsoft.com/office/drawing/2014/main" id="{733B6493-F15E-4B0D-9594-509BC3B912F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10" name="正方形/長方形 409">
          <a:extLst>
            <a:ext uri="{FF2B5EF4-FFF2-40B4-BE49-F238E27FC236}">
              <a16:creationId xmlns:a16="http://schemas.microsoft.com/office/drawing/2014/main" id="{BD712C56-9E47-41A0-8DC5-8D0DD83D0F30}"/>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CF3329D3-D058-427D-A554-0643C1B7601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3ED1CAF6-54F1-4AFE-AD34-6E75DEA1331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29B99307-EE21-49AC-90B5-5E106CD86C5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38960B88-0384-4F39-B06F-70C1AB99A7B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079B7D9C-7AC9-4107-AF00-359EB98241D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25EB5320-1252-4AF4-AFC5-395E4686859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B4261CFC-9F4D-4D21-8D7B-6EE1FFC01C3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1331150D-9977-4BA2-B500-D2CD987BFAB6}"/>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A96285D5-522E-457B-8B11-559101221F7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942ECFDC-5E3B-41E5-9515-01113981108B}"/>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1B276955-548B-45C5-8F08-2C7EFB5886A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22" name="直線コネクタ 421">
          <a:extLst>
            <a:ext uri="{FF2B5EF4-FFF2-40B4-BE49-F238E27FC236}">
              <a16:creationId xmlns:a16="http://schemas.microsoft.com/office/drawing/2014/main" id="{6A695EA9-8981-4C57-8F4D-A3E6BEBC4CB5}"/>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23" name="テキスト ボックス 422">
          <a:extLst>
            <a:ext uri="{FF2B5EF4-FFF2-40B4-BE49-F238E27FC236}">
              <a16:creationId xmlns:a16="http://schemas.microsoft.com/office/drawing/2014/main" id="{3BE56291-78E1-495D-9D07-2CEE8D53DFD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24" name="直線コネクタ 423">
          <a:extLst>
            <a:ext uri="{FF2B5EF4-FFF2-40B4-BE49-F238E27FC236}">
              <a16:creationId xmlns:a16="http://schemas.microsoft.com/office/drawing/2014/main" id="{E43E234B-B5B0-491C-A8CB-30E742268DF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25" name="テキスト ボックス 424">
          <a:extLst>
            <a:ext uri="{FF2B5EF4-FFF2-40B4-BE49-F238E27FC236}">
              <a16:creationId xmlns:a16="http://schemas.microsoft.com/office/drawing/2014/main" id="{1AE2DBA7-C02A-4144-AD05-CEB7648176F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26" name="直線コネクタ 425">
          <a:extLst>
            <a:ext uri="{FF2B5EF4-FFF2-40B4-BE49-F238E27FC236}">
              <a16:creationId xmlns:a16="http://schemas.microsoft.com/office/drawing/2014/main" id="{4516C62A-DEF9-458F-BC2D-A20FB7600B0D}"/>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7" name="テキスト ボックス 426">
          <a:extLst>
            <a:ext uri="{FF2B5EF4-FFF2-40B4-BE49-F238E27FC236}">
              <a16:creationId xmlns:a16="http://schemas.microsoft.com/office/drawing/2014/main" id="{E7157ABD-C44B-4564-AF0A-CC748A88B2D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8" name="直線コネクタ 427">
          <a:extLst>
            <a:ext uri="{FF2B5EF4-FFF2-40B4-BE49-F238E27FC236}">
              <a16:creationId xmlns:a16="http://schemas.microsoft.com/office/drawing/2014/main" id="{4556AA5A-640D-4C0E-B39C-9D0ECFB59CAE}"/>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9" name="テキスト ボックス 428">
          <a:extLst>
            <a:ext uri="{FF2B5EF4-FFF2-40B4-BE49-F238E27FC236}">
              <a16:creationId xmlns:a16="http://schemas.microsoft.com/office/drawing/2014/main" id="{0129B311-005B-446B-88F4-6B562E0577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30" name="直線コネクタ 429">
          <a:extLst>
            <a:ext uri="{FF2B5EF4-FFF2-40B4-BE49-F238E27FC236}">
              <a16:creationId xmlns:a16="http://schemas.microsoft.com/office/drawing/2014/main" id="{FC13D84D-5C44-41CC-8885-14D3293186C5}"/>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31" name="テキスト ボックス 430">
          <a:extLst>
            <a:ext uri="{FF2B5EF4-FFF2-40B4-BE49-F238E27FC236}">
              <a16:creationId xmlns:a16="http://schemas.microsoft.com/office/drawing/2014/main" id="{06E552EA-944D-495C-ABCC-D4696BAB5C19}"/>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32" name="直線コネクタ 431">
          <a:extLst>
            <a:ext uri="{FF2B5EF4-FFF2-40B4-BE49-F238E27FC236}">
              <a16:creationId xmlns:a16="http://schemas.microsoft.com/office/drawing/2014/main" id="{2CDEC6D4-16E7-4078-9036-13ACE5CD2618}"/>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33" name="テキスト ボックス 432">
          <a:extLst>
            <a:ext uri="{FF2B5EF4-FFF2-40B4-BE49-F238E27FC236}">
              <a16:creationId xmlns:a16="http://schemas.microsoft.com/office/drawing/2014/main" id="{80148E9B-671D-481D-B65B-FB6DE3B3CD71}"/>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4" name="直線コネクタ 433">
          <a:extLst>
            <a:ext uri="{FF2B5EF4-FFF2-40B4-BE49-F238E27FC236}">
              <a16:creationId xmlns:a16="http://schemas.microsoft.com/office/drawing/2014/main" id="{461F5638-1A3B-433A-B64C-42CDAE3EDC75}"/>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35" name="【学校施設】&#10;有形固定資産減価償却率グラフ枠">
          <a:extLst>
            <a:ext uri="{FF2B5EF4-FFF2-40B4-BE49-F238E27FC236}">
              <a16:creationId xmlns:a16="http://schemas.microsoft.com/office/drawing/2014/main" id="{E366526C-3404-4EF0-AA22-137662C66E7C}"/>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436" name="直線コネクタ 435">
          <a:extLst>
            <a:ext uri="{FF2B5EF4-FFF2-40B4-BE49-F238E27FC236}">
              <a16:creationId xmlns:a16="http://schemas.microsoft.com/office/drawing/2014/main" id="{0854B9B8-8CAC-4881-B09F-5F3CD18531D4}"/>
            </a:ext>
          </a:extLst>
        </xdr:cNvPr>
        <xdr:cNvCxnSpPr/>
      </xdr:nvCxnSpPr>
      <xdr:spPr>
        <a:xfrm flipV="1">
          <a:off x="16318864" y="9697538"/>
          <a:ext cx="0" cy="1365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437" name="【学校施設】&#10;有形固定資産減価償却率最小値テキスト">
          <a:extLst>
            <a:ext uri="{FF2B5EF4-FFF2-40B4-BE49-F238E27FC236}">
              <a16:creationId xmlns:a16="http://schemas.microsoft.com/office/drawing/2014/main" id="{8E3B6B1C-B2B3-4D0A-A3D6-FB18380BACA5}"/>
            </a:ext>
          </a:extLst>
        </xdr:cNvPr>
        <xdr:cNvSpPr txBox="1"/>
      </xdr:nvSpPr>
      <xdr:spPr>
        <a:xfrm>
          <a:off x="16357600" y="11066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438" name="直線コネクタ 437">
          <a:extLst>
            <a:ext uri="{FF2B5EF4-FFF2-40B4-BE49-F238E27FC236}">
              <a16:creationId xmlns:a16="http://schemas.microsoft.com/office/drawing/2014/main" id="{CEADB0E7-B1D7-4730-B6EA-71B1D82BB42A}"/>
            </a:ext>
          </a:extLst>
        </xdr:cNvPr>
        <xdr:cNvCxnSpPr/>
      </xdr:nvCxnSpPr>
      <xdr:spPr>
        <a:xfrm>
          <a:off x="16230600" y="11062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439" name="【学校施設】&#10;有形固定資産減価償却率最大値テキスト">
          <a:extLst>
            <a:ext uri="{FF2B5EF4-FFF2-40B4-BE49-F238E27FC236}">
              <a16:creationId xmlns:a16="http://schemas.microsoft.com/office/drawing/2014/main" id="{A57F3D8B-2EAA-4FEB-A384-273201AE906B}"/>
            </a:ext>
          </a:extLst>
        </xdr:cNvPr>
        <xdr:cNvSpPr txBox="1"/>
      </xdr:nvSpPr>
      <xdr:spPr>
        <a:xfrm>
          <a:off x="16357600" y="9472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440" name="直線コネクタ 439">
          <a:extLst>
            <a:ext uri="{FF2B5EF4-FFF2-40B4-BE49-F238E27FC236}">
              <a16:creationId xmlns:a16="http://schemas.microsoft.com/office/drawing/2014/main" id="{EF89FCB9-E4A6-41CB-B6AB-7458126F2500}"/>
            </a:ext>
          </a:extLst>
        </xdr:cNvPr>
        <xdr:cNvCxnSpPr/>
      </xdr:nvCxnSpPr>
      <xdr:spPr>
        <a:xfrm>
          <a:off x="16230600" y="9697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441" name="【学校施設】&#10;有形固定資産減価償却率平均値テキスト">
          <a:extLst>
            <a:ext uri="{FF2B5EF4-FFF2-40B4-BE49-F238E27FC236}">
              <a16:creationId xmlns:a16="http://schemas.microsoft.com/office/drawing/2014/main" id="{F6A8F8AB-5597-4D64-BFA0-868B5BC38B85}"/>
            </a:ext>
          </a:extLst>
        </xdr:cNvPr>
        <xdr:cNvSpPr txBox="1"/>
      </xdr:nvSpPr>
      <xdr:spPr>
        <a:xfrm>
          <a:off x="16357600" y="104497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442" name="フローチャート: 判断 441">
          <a:extLst>
            <a:ext uri="{FF2B5EF4-FFF2-40B4-BE49-F238E27FC236}">
              <a16:creationId xmlns:a16="http://schemas.microsoft.com/office/drawing/2014/main" id="{21A36C4A-92F8-4E8B-AFD1-4DD019F959A2}"/>
            </a:ext>
          </a:extLst>
        </xdr:cNvPr>
        <xdr:cNvSpPr/>
      </xdr:nvSpPr>
      <xdr:spPr>
        <a:xfrm>
          <a:off x="162687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443" name="フローチャート: 判断 442">
          <a:extLst>
            <a:ext uri="{FF2B5EF4-FFF2-40B4-BE49-F238E27FC236}">
              <a16:creationId xmlns:a16="http://schemas.microsoft.com/office/drawing/2014/main" id="{777F268B-8306-41B4-8307-0EF5FD895A46}"/>
            </a:ext>
          </a:extLst>
        </xdr:cNvPr>
        <xdr:cNvSpPr/>
      </xdr:nvSpPr>
      <xdr:spPr>
        <a:xfrm>
          <a:off x="15430500" y="10469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444" name="フローチャート: 判断 443">
          <a:extLst>
            <a:ext uri="{FF2B5EF4-FFF2-40B4-BE49-F238E27FC236}">
              <a16:creationId xmlns:a16="http://schemas.microsoft.com/office/drawing/2014/main" id="{E26B69ED-2B5E-444A-B761-1CADA3C5550C}"/>
            </a:ext>
          </a:extLst>
        </xdr:cNvPr>
        <xdr:cNvSpPr/>
      </xdr:nvSpPr>
      <xdr:spPr>
        <a:xfrm>
          <a:off x="14541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445" name="フローチャート: 判断 444">
          <a:extLst>
            <a:ext uri="{FF2B5EF4-FFF2-40B4-BE49-F238E27FC236}">
              <a16:creationId xmlns:a16="http://schemas.microsoft.com/office/drawing/2014/main" id="{113D4FA6-3E77-4E0A-BE2C-288B8D4094C8}"/>
            </a:ext>
          </a:extLst>
        </xdr:cNvPr>
        <xdr:cNvSpPr/>
      </xdr:nvSpPr>
      <xdr:spPr>
        <a:xfrm>
          <a:off x="13652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446" name="フローチャート: 判断 445">
          <a:extLst>
            <a:ext uri="{FF2B5EF4-FFF2-40B4-BE49-F238E27FC236}">
              <a16:creationId xmlns:a16="http://schemas.microsoft.com/office/drawing/2014/main" id="{A356B412-2678-4105-ABAC-787A088104EC}"/>
            </a:ext>
          </a:extLst>
        </xdr:cNvPr>
        <xdr:cNvSpPr/>
      </xdr:nvSpPr>
      <xdr:spPr>
        <a:xfrm>
          <a:off x="12763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ACC66172-7916-44AA-A5C2-3B850EB4548D}"/>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D2890923-6AA4-45DE-AC32-FB2023F1AC1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8D11ECAB-E3DB-4EF0-9840-7B93A236DEC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1505696D-4BDE-4E25-AAEA-37B847B903B7}"/>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1" name="テキスト ボックス 450">
          <a:extLst>
            <a:ext uri="{FF2B5EF4-FFF2-40B4-BE49-F238E27FC236}">
              <a16:creationId xmlns:a16="http://schemas.microsoft.com/office/drawing/2014/main" id="{27B39AD8-1B62-4016-96DB-4ECF44EBB16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11249</xdr:rowOff>
    </xdr:from>
    <xdr:to>
      <xdr:col>85</xdr:col>
      <xdr:colOff>177800</xdr:colOff>
      <xdr:row>61</xdr:row>
      <xdr:rowOff>112849</xdr:rowOff>
    </xdr:to>
    <xdr:sp macro="" textlink="">
      <xdr:nvSpPr>
        <xdr:cNvPr id="452" name="楕円 451">
          <a:extLst>
            <a:ext uri="{FF2B5EF4-FFF2-40B4-BE49-F238E27FC236}">
              <a16:creationId xmlns:a16="http://schemas.microsoft.com/office/drawing/2014/main" id="{E2BF84F1-56F1-437F-B73E-E74BE3B76C94}"/>
            </a:ext>
          </a:extLst>
        </xdr:cNvPr>
        <xdr:cNvSpPr/>
      </xdr:nvSpPr>
      <xdr:spPr>
        <a:xfrm>
          <a:off x="16268700" y="10469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34126</xdr:rowOff>
    </xdr:from>
    <xdr:ext cx="405111" cy="259045"/>
    <xdr:sp macro="" textlink="">
      <xdr:nvSpPr>
        <xdr:cNvPr id="453" name="【学校施設】&#10;有形固定資産減価償却率該当値テキスト">
          <a:extLst>
            <a:ext uri="{FF2B5EF4-FFF2-40B4-BE49-F238E27FC236}">
              <a16:creationId xmlns:a16="http://schemas.microsoft.com/office/drawing/2014/main" id="{D45A13D7-7B0A-4216-B9D1-09302F4A482C}"/>
            </a:ext>
          </a:extLst>
        </xdr:cNvPr>
        <xdr:cNvSpPr txBox="1"/>
      </xdr:nvSpPr>
      <xdr:spPr>
        <a:xfrm>
          <a:off x="16357600" y="10321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151674</xdr:rowOff>
    </xdr:from>
    <xdr:to>
      <xdr:col>81</xdr:col>
      <xdr:colOff>101600</xdr:colOff>
      <xdr:row>61</xdr:row>
      <xdr:rowOff>81824</xdr:rowOff>
    </xdr:to>
    <xdr:sp macro="" textlink="">
      <xdr:nvSpPr>
        <xdr:cNvPr id="454" name="楕円 453">
          <a:extLst>
            <a:ext uri="{FF2B5EF4-FFF2-40B4-BE49-F238E27FC236}">
              <a16:creationId xmlns:a16="http://schemas.microsoft.com/office/drawing/2014/main" id="{299332B9-5EDA-4A57-880B-CE5E754DEBDD}"/>
            </a:ext>
          </a:extLst>
        </xdr:cNvPr>
        <xdr:cNvSpPr/>
      </xdr:nvSpPr>
      <xdr:spPr>
        <a:xfrm>
          <a:off x="15430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31024</xdr:rowOff>
    </xdr:from>
    <xdr:to>
      <xdr:col>85</xdr:col>
      <xdr:colOff>127000</xdr:colOff>
      <xdr:row>61</xdr:row>
      <xdr:rowOff>62049</xdr:rowOff>
    </xdr:to>
    <xdr:cxnSp macro="">
      <xdr:nvCxnSpPr>
        <xdr:cNvPr id="455" name="直線コネクタ 454">
          <a:extLst>
            <a:ext uri="{FF2B5EF4-FFF2-40B4-BE49-F238E27FC236}">
              <a16:creationId xmlns:a16="http://schemas.microsoft.com/office/drawing/2014/main" id="{8350F3A8-64EB-4386-8C2E-E2E63E011F7A}"/>
            </a:ext>
          </a:extLst>
        </xdr:cNvPr>
        <xdr:cNvCxnSpPr/>
      </xdr:nvCxnSpPr>
      <xdr:spPr>
        <a:xfrm>
          <a:off x="15481300" y="10489474"/>
          <a:ext cx="8382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122283</xdr:rowOff>
    </xdr:from>
    <xdr:to>
      <xdr:col>76</xdr:col>
      <xdr:colOff>165100</xdr:colOff>
      <xdr:row>61</xdr:row>
      <xdr:rowOff>52433</xdr:rowOff>
    </xdr:to>
    <xdr:sp macro="" textlink="">
      <xdr:nvSpPr>
        <xdr:cNvPr id="456" name="楕円 455">
          <a:extLst>
            <a:ext uri="{FF2B5EF4-FFF2-40B4-BE49-F238E27FC236}">
              <a16:creationId xmlns:a16="http://schemas.microsoft.com/office/drawing/2014/main" id="{DA9A2E58-0E10-4D87-B7C9-A0F4F40B2C63}"/>
            </a:ext>
          </a:extLst>
        </xdr:cNvPr>
        <xdr:cNvSpPr/>
      </xdr:nvSpPr>
      <xdr:spPr>
        <a:xfrm>
          <a:off x="145415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1633</xdr:rowOff>
    </xdr:from>
    <xdr:to>
      <xdr:col>81</xdr:col>
      <xdr:colOff>50800</xdr:colOff>
      <xdr:row>61</xdr:row>
      <xdr:rowOff>31024</xdr:rowOff>
    </xdr:to>
    <xdr:cxnSp macro="">
      <xdr:nvCxnSpPr>
        <xdr:cNvPr id="457" name="直線コネクタ 456">
          <a:extLst>
            <a:ext uri="{FF2B5EF4-FFF2-40B4-BE49-F238E27FC236}">
              <a16:creationId xmlns:a16="http://schemas.microsoft.com/office/drawing/2014/main" id="{39315DA5-C124-4798-9090-A3DB81180C11}"/>
            </a:ext>
          </a:extLst>
        </xdr:cNvPr>
        <xdr:cNvCxnSpPr/>
      </xdr:nvCxnSpPr>
      <xdr:spPr>
        <a:xfrm>
          <a:off x="14592300" y="1046008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91259</xdr:rowOff>
    </xdr:from>
    <xdr:to>
      <xdr:col>72</xdr:col>
      <xdr:colOff>38100</xdr:colOff>
      <xdr:row>61</xdr:row>
      <xdr:rowOff>21409</xdr:rowOff>
    </xdr:to>
    <xdr:sp macro="" textlink="">
      <xdr:nvSpPr>
        <xdr:cNvPr id="458" name="楕円 457">
          <a:extLst>
            <a:ext uri="{FF2B5EF4-FFF2-40B4-BE49-F238E27FC236}">
              <a16:creationId xmlns:a16="http://schemas.microsoft.com/office/drawing/2014/main" id="{A7872F69-444A-4756-8F80-15C1B71C9D0D}"/>
            </a:ext>
          </a:extLst>
        </xdr:cNvPr>
        <xdr:cNvSpPr/>
      </xdr:nvSpPr>
      <xdr:spPr>
        <a:xfrm>
          <a:off x="13652500" y="1037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142059</xdr:rowOff>
    </xdr:from>
    <xdr:to>
      <xdr:col>76</xdr:col>
      <xdr:colOff>114300</xdr:colOff>
      <xdr:row>61</xdr:row>
      <xdr:rowOff>1633</xdr:rowOff>
    </xdr:to>
    <xdr:cxnSp macro="">
      <xdr:nvCxnSpPr>
        <xdr:cNvPr id="459" name="直線コネクタ 458">
          <a:extLst>
            <a:ext uri="{FF2B5EF4-FFF2-40B4-BE49-F238E27FC236}">
              <a16:creationId xmlns:a16="http://schemas.microsoft.com/office/drawing/2014/main" id="{1C96B4BB-B638-4A80-A974-D372F748ACF7}"/>
            </a:ext>
          </a:extLst>
        </xdr:cNvPr>
        <xdr:cNvCxnSpPr/>
      </xdr:nvCxnSpPr>
      <xdr:spPr>
        <a:xfrm>
          <a:off x="13703300" y="1042905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56969</xdr:rowOff>
    </xdr:from>
    <xdr:to>
      <xdr:col>67</xdr:col>
      <xdr:colOff>101600</xdr:colOff>
      <xdr:row>60</xdr:row>
      <xdr:rowOff>158569</xdr:rowOff>
    </xdr:to>
    <xdr:sp macro="" textlink="">
      <xdr:nvSpPr>
        <xdr:cNvPr id="460" name="楕円 459">
          <a:extLst>
            <a:ext uri="{FF2B5EF4-FFF2-40B4-BE49-F238E27FC236}">
              <a16:creationId xmlns:a16="http://schemas.microsoft.com/office/drawing/2014/main" id="{098D19C9-D7AF-4A2B-ABE1-7CCADA2B8240}"/>
            </a:ext>
          </a:extLst>
        </xdr:cNvPr>
        <xdr:cNvSpPr/>
      </xdr:nvSpPr>
      <xdr:spPr>
        <a:xfrm>
          <a:off x="12763500" y="10343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107769</xdr:rowOff>
    </xdr:from>
    <xdr:to>
      <xdr:col>71</xdr:col>
      <xdr:colOff>177800</xdr:colOff>
      <xdr:row>60</xdr:row>
      <xdr:rowOff>142059</xdr:rowOff>
    </xdr:to>
    <xdr:cxnSp macro="">
      <xdr:nvCxnSpPr>
        <xdr:cNvPr id="461" name="直線コネクタ 460">
          <a:extLst>
            <a:ext uri="{FF2B5EF4-FFF2-40B4-BE49-F238E27FC236}">
              <a16:creationId xmlns:a16="http://schemas.microsoft.com/office/drawing/2014/main" id="{8B1F7F48-E285-4755-9666-FE8E099AEB81}"/>
            </a:ext>
          </a:extLst>
        </xdr:cNvPr>
        <xdr:cNvCxnSpPr/>
      </xdr:nvCxnSpPr>
      <xdr:spPr>
        <a:xfrm>
          <a:off x="12814300" y="10394769"/>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462" name="n_1aveValue【学校施設】&#10;有形固定資産減価償却率">
          <a:extLst>
            <a:ext uri="{FF2B5EF4-FFF2-40B4-BE49-F238E27FC236}">
              <a16:creationId xmlns:a16="http://schemas.microsoft.com/office/drawing/2014/main" id="{E92AC77A-40E2-4A4C-8D57-FE2A7A4CBB07}"/>
            </a:ext>
          </a:extLst>
        </xdr:cNvPr>
        <xdr:cNvSpPr txBox="1"/>
      </xdr:nvSpPr>
      <xdr:spPr>
        <a:xfrm>
          <a:off x="15266044" y="105624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463" name="n_2aveValue【学校施設】&#10;有形固定資産減価償却率">
          <a:extLst>
            <a:ext uri="{FF2B5EF4-FFF2-40B4-BE49-F238E27FC236}">
              <a16:creationId xmlns:a16="http://schemas.microsoft.com/office/drawing/2014/main" id="{5EA7EE58-6A0C-4D9E-8612-7C09EE28F2C5}"/>
            </a:ext>
          </a:extLst>
        </xdr:cNvPr>
        <xdr:cNvSpPr txBox="1"/>
      </xdr:nvSpPr>
      <xdr:spPr>
        <a:xfrm>
          <a:off x="14389744" y="1055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464" name="n_3aveValue【学校施設】&#10;有形固定資産減価償却率">
          <a:extLst>
            <a:ext uri="{FF2B5EF4-FFF2-40B4-BE49-F238E27FC236}">
              <a16:creationId xmlns:a16="http://schemas.microsoft.com/office/drawing/2014/main" id="{76A387A6-3BBE-4A4D-B4AB-22E5F157AB52}"/>
            </a:ext>
          </a:extLst>
        </xdr:cNvPr>
        <xdr:cNvSpPr txBox="1"/>
      </xdr:nvSpPr>
      <xdr:spPr>
        <a:xfrm>
          <a:off x="13500744"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465" name="n_4aveValue【学校施設】&#10;有形固定資産減価償却率">
          <a:extLst>
            <a:ext uri="{FF2B5EF4-FFF2-40B4-BE49-F238E27FC236}">
              <a16:creationId xmlns:a16="http://schemas.microsoft.com/office/drawing/2014/main" id="{4533A5A6-5E39-4F0D-9B03-47C799B6AF0F}"/>
            </a:ext>
          </a:extLst>
        </xdr:cNvPr>
        <xdr:cNvSpPr txBox="1"/>
      </xdr:nvSpPr>
      <xdr:spPr>
        <a:xfrm>
          <a:off x="12611744" y="1052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98351</xdr:rowOff>
    </xdr:from>
    <xdr:ext cx="405111" cy="259045"/>
    <xdr:sp macro="" textlink="">
      <xdr:nvSpPr>
        <xdr:cNvPr id="466" name="n_1mainValue【学校施設】&#10;有形固定資産減価償却率">
          <a:extLst>
            <a:ext uri="{FF2B5EF4-FFF2-40B4-BE49-F238E27FC236}">
              <a16:creationId xmlns:a16="http://schemas.microsoft.com/office/drawing/2014/main" id="{E5803A64-669D-4D96-B168-C83518A03856}"/>
            </a:ext>
          </a:extLst>
        </xdr:cNvPr>
        <xdr:cNvSpPr txBox="1"/>
      </xdr:nvSpPr>
      <xdr:spPr>
        <a:xfrm>
          <a:off x="152660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68960</xdr:rowOff>
    </xdr:from>
    <xdr:ext cx="405111" cy="259045"/>
    <xdr:sp macro="" textlink="">
      <xdr:nvSpPr>
        <xdr:cNvPr id="467" name="n_2mainValue【学校施設】&#10;有形固定資産減価償却率">
          <a:extLst>
            <a:ext uri="{FF2B5EF4-FFF2-40B4-BE49-F238E27FC236}">
              <a16:creationId xmlns:a16="http://schemas.microsoft.com/office/drawing/2014/main" id="{24B123BA-FFC7-462F-92C8-DAA4E76E82E7}"/>
            </a:ext>
          </a:extLst>
        </xdr:cNvPr>
        <xdr:cNvSpPr txBox="1"/>
      </xdr:nvSpPr>
      <xdr:spPr>
        <a:xfrm>
          <a:off x="14389744" y="101845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37936</xdr:rowOff>
    </xdr:from>
    <xdr:ext cx="405111" cy="259045"/>
    <xdr:sp macro="" textlink="">
      <xdr:nvSpPr>
        <xdr:cNvPr id="468" name="n_3mainValue【学校施設】&#10;有形固定資産減価償却率">
          <a:extLst>
            <a:ext uri="{FF2B5EF4-FFF2-40B4-BE49-F238E27FC236}">
              <a16:creationId xmlns:a16="http://schemas.microsoft.com/office/drawing/2014/main" id="{956EA6B9-D70C-4E5A-AD89-85EFB263C0CC}"/>
            </a:ext>
          </a:extLst>
        </xdr:cNvPr>
        <xdr:cNvSpPr txBox="1"/>
      </xdr:nvSpPr>
      <xdr:spPr>
        <a:xfrm>
          <a:off x="13500744" y="10153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3646</xdr:rowOff>
    </xdr:from>
    <xdr:ext cx="405111" cy="259045"/>
    <xdr:sp macro="" textlink="">
      <xdr:nvSpPr>
        <xdr:cNvPr id="469" name="n_4mainValue【学校施設】&#10;有形固定資産減価償却率">
          <a:extLst>
            <a:ext uri="{FF2B5EF4-FFF2-40B4-BE49-F238E27FC236}">
              <a16:creationId xmlns:a16="http://schemas.microsoft.com/office/drawing/2014/main" id="{EB2B33F9-D380-49B1-B582-836FE6C17EB3}"/>
            </a:ext>
          </a:extLst>
        </xdr:cNvPr>
        <xdr:cNvSpPr txBox="1"/>
      </xdr:nvSpPr>
      <xdr:spPr>
        <a:xfrm>
          <a:off x="12611744" y="10119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70" name="正方形/長方形 469">
          <a:extLst>
            <a:ext uri="{FF2B5EF4-FFF2-40B4-BE49-F238E27FC236}">
              <a16:creationId xmlns:a16="http://schemas.microsoft.com/office/drawing/2014/main" id="{66310AA9-7779-41FD-9E4E-53F873B4D7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1" name="正方形/長方形 470">
          <a:extLst>
            <a:ext uri="{FF2B5EF4-FFF2-40B4-BE49-F238E27FC236}">
              <a16:creationId xmlns:a16="http://schemas.microsoft.com/office/drawing/2014/main" id="{0D72EF2A-A8E6-46E8-90CC-0F59902A2359}"/>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2" name="正方形/長方形 471">
          <a:extLst>
            <a:ext uri="{FF2B5EF4-FFF2-40B4-BE49-F238E27FC236}">
              <a16:creationId xmlns:a16="http://schemas.microsoft.com/office/drawing/2014/main" id="{DD292026-0E42-4838-BB0C-33C25CCA4A1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3" name="正方形/長方形 472">
          <a:extLst>
            <a:ext uri="{FF2B5EF4-FFF2-40B4-BE49-F238E27FC236}">
              <a16:creationId xmlns:a16="http://schemas.microsoft.com/office/drawing/2014/main" id="{A2874370-49AF-471A-89A4-618A56F357D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4" name="正方形/長方形 473">
          <a:extLst>
            <a:ext uri="{FF2B5EF4-FFF2-40B4-BE49-F238E27FC236}">
              <a16:creationId xmlns:a16="http://schemas.microsoft.com/office/drawing/2014/main" id="{5F70EB4D-6296-42B1-A281-2BF1C110239F}"/>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5" name="正方形/長方形 474">
          <a:extLst>
            <a:ext uri="{FF2B5EF4-FFF2-40B4-BE49-F238E27FC236}">
              <a16:creationId xmlns:a16="http://schemas.microsoft.com/office/drawing/2014/main" id="{944E7206-D074-4384-9997-0BD50A0D48F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6" name="正方形/長方形 475">
          <a:extLst>
            <a:ext uri="{FF2B5EF4-FFF2-40B4-BE49-F238E27FC236}">
              <a16:creationId xmlns:a16="http://schemas.microsoft.com/office/drawing/2014/main" id="{81A6D717-B4EE-4644-B0B3-25BF3645A2DF}"/>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7" name="正方形/長方形 476">
          <a:extLst>
            <a:ext uri="{FF2B5EF4-FFF2-40B4-BE49-F238E27FC236}">
              <a16:creationId xmlns:a16="http://schemas.microsoft.com/office/drawing/2014/main" id="{D6BCA568-2817-4270-ADA5-889021B03A0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8" name="テキスト ボックス 477">
          <a:extLst>
            <a:ext uri="{FF2B5EF4-FFF2-40B4-BE49-F238E27FC236}">
              <a16:creationId xmlns:a16="http://schemas.microsoft.com/office/drawing/2014/main" id="{74A0F2A8-9F28-4DA3-A11C-5E27A0E0E729}"/>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9" name="直線コネクタ 478">
          <a:extLst>
            <a:ext uri="{FF2B5EF4-FFF2-40B4-BE49-F238E27FC236}">
              <a16:creationId xmlns:a16="http://schemas.microsoft.com/office/drawing/2014/main" id="{CFC5EF5B-3E42-4943-B5B8-9CFE63AF21F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D3FA5794-8406-49D5-9E34-0C1F6567420A}"/>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84ED8251-825C-41F1-AC40-8F85A6374DEE}"/>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497DA845-2D1C-4062-9D70-AE11CDFC5BBA}"/>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483" name="テキスト ボックス 482">
          <a:extLst>
            <a:ext uri="{FF2B5EF4-FFF2-40B4-BE49-F238E27FC236}">
              <a16:creationId xmlns:a16="http://schemas.microsoft.com/office/drawing/2014/main" id="{1EC3FB22-5744-4E23-ADBE-7FA4B5DCCE15}"/>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50D47BA9-5023-461B-8FB0-8AE6BA671539}"/>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485" name="テキスト ボックス 484">
          <a:extLst>
            <a:ext uri="{FF2B5EF4-FFF2-40B4-BE49-F238E27FC236}">
              <a16:creationId xmlns:a16="http://schemas.microsoft.com/office/drawing/2014/main" id="{5019E708-7A37-4D50-803B-41AE559919FC}"/>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558BF861-0974-4F2A-9CD0-8A91A87043ED}"/>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487" name="テキスト ボックス 486">
          <a:extLst>
            <a:ext uri="{FF2B5EF4-FFF2-40B4-BE49-F238E27FC236}">
              <a16:creationId xmlns:a16="http://schemas.microsoft.com/office/drawing/2014/main" id="{EAAB0791-A7E9-4591-920C-260D9B6359BE}"/>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D78E3BA8-5BB7-4D3F-9D13-A712513FCD7A}"/>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489" name="テキスト ボックス 488">
          <a:extLst>
            <a:ext uri="{FF2B5EF4-FFF2-40B4-BE49-F238E27FC236}">
              <a16:creationId xmlns:a16="http://schemas.microsoft.com/office/drawing/2014/main" id="{E3762B28-07ED-4FF9-A3BD-CC694A4058E1}"/>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4A9804FB-0C75-4D21-957C-0F2D0612A747}"/>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491" name="直線コネクタ 490">
          <a:extLst>
            <a:ext uri="{FF2B5EF4-FFF2-40B4-BE49-F238E27FC236}">
              <a16:creationId xmlns:a16="http://schemas.microsoft.com/office/drawing/2014/main" id="{BCFEBDB1-8FF1-40CD-8958-F6003C757473}"/>
            </a:ext>
          </a:extLst>
        </xdr:cNvPr>
        <xdr:cNvCxnSpPr/>
      </xdr:nvCxnSpPr>
      <xdr:spPr>
        <a:xfrm flipV="1">
          <a:off x="22160864" y="9684182"/>
          <a:ext cx="0" cy="1242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492" name="【学校施設】&#10;一人当たり面積最小値テキスト">
          <a:extLst>
            <a:ext uri="{FF2B5EF4-FFF2-40B4-BE49-F238E27FC236}">
              <a16:creationId xmlns:a16="http://schemas.microsoft.com/office/drawing/2014/main" id="{62BC118B-0737-44CC-AC06-F210595AD367}"/>
            </a:ext>
          </a:extLst>
        </xdr:cNvPr>
        <xdr:cNvSpPr txBox="1"/>
      </xdr:nvSpPr>
      <xdr:spPr>
        <a:xfrm>
          <a:off x="22199600" y="10930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493" name="直線コネクタ 492">
          <a:extLst>
            <a:ext uri="{FF2B5EF4-FFF2-40B4-BE49-F238E27FC236}">
              <a16:creationId xmlns:a16="http://schemas.microsoft.com/office/drawing/2014/main" id="{904A6B9B-0DBC-43A8-B032-5052775EF64B}"/>
            </a:ext>
          </a:extLst>
        </xdr:cNvPr>
        <xdr:cNvCxnSpPr/>
      </xdr:nvCxnSpPr>
      <xdr:spPr>
        <a:xfrm>
          <a:off x="22072600" y="10926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494" name="【学校施設】&#10;一人当たり面積最大値テキスト">
          <a:extLst>
            <a:ext uri="{FF2B5EF4-FFF2-40B4-BE49-F238E27FC236}">
              <a16:creationId xmlns:a16="http://schemas.microsoft.com/office/drawing/2014/main" id="{1B9F74EB-9DFE-4702-9226-1ED3275635A2}"/>
            </a:ext>
          </a:extLst>
        </xdr:cNvPr>
        <xdr:cNvSpPr txBox="1"/>
      </xdr:nvSpPr>
      <xdr:spPr>
        <a:xfrm>
          <a:off x="22199600" y="9459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495" name="直線コネクタ 494">
          <a:extLst>
            <a:ext uri="{FF2B5EF4-FFF2-40B4-BE49-F238E27FC236}">
              <a16:creationId xmlns:a16="http://schemas.microsoft.com/office/drawing/2014/main" id="{0B970096-6D23-4748-B664-0A8DF6378F5D}"/>
            </a:ext>
          </a:extLst>
        </xdr:cNvPr>
        <xdr:cNvCxnSpPr/>
      </xdr:nvCxnSpPr>
      <xdr:spPr>
        <a:xfrm>
          <a:off x="22072600" y="9684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60124</xdr:rowOff>
    </xdr:from>
    <xdr:ext cx="469744" cy="259045"/>
    <xdr:sp macro="" textlink="">
      <xdr:nvSpPr>
        <xdr:cNvPr id="496" name="【学校施設】&#10;一人当たり面積平均値テキスト">
          <a:extLst>
            <a:ext uri="{FF2B5EF4-FFF2-40B4-BE49-F238E27FC236}">
              <a16:creationId xmlns:a16="http://schemas.microsoft.com/office/drawing/2014/main" id="{1EBB8E26-5D70-4260-A256-7CBB3501D51F}"/>
            </a:ext>
          </a:extLst>
        </xdr:cNvPr>
        <xdr:cNvSpPr txBox="1"/>
      </xdr:nvSpPr>
      <xdr:spPr>
        <a:xfrm>
          <a:off x="22199600" y="106900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497" name="フローチャート: 判断 496">
          <a:extLst>
            <a:ext uri="{FF2B5EF4-FFF2-40B4-BE49-F238E27FC236}">
              <a16:creationId xmlns:a16="http://schemas.microsoft.com/office/drawing/2014/main" id="{0E10F0C3-E6DD-4C63-A2EF-379E1F60B064}"/>
            </a:ext>
          </a:extLst>
        </xdr:cNvPr>
        <xdr:cNvSpPr/>
      </xdr:nvSpPr>
      <xdr:spPr>
        <a:xfrm>
          <a:off x="22110700" y="10711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498" name="フローチャート: 判断 497">
          <a:extLst>
            <a:ext uri="{FF2B5EF4-FFF2-40B4-BE49-F238E27FC236}">
              <a16:creationId xmlns:a16="http://schemas.microsoft.com/office/drawing/2014/main" id="{9DAC28D3-156F-4269-8286-42AF5901D70C}"/>
            </a:ext>
          </a:extLst>
        </xdr:cNvPr>
        <xdr:cNvSpPr/>
      </xdr:nvSpPr>
      <xdr:spPr>
        <a:xfrm>
          <a:off x="21272500" y="10715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499" name="フローチャート: 判断 498">
          <a:extLst>
            <a:ext uri="{FF2B5EF4-FFF2-40B4-BE49-F238E27FC236}">
              <a16:creationId xmlns:a16="http://schemas.microsoft.com/office/drawing/2014/main" id="{8860CA94-E38C-4735-BCD6-1C66783C8D91}"/>
            </a:ext>
          </a:extLst>
        </xdr:cNvPr>
        <xdr:cNvSpPr/>
      </xdr:nvSpPr>
      <xdr:spPr>
        <a:xfrm>
          <a:off x="20383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500" name="フローチャート: 判断 499">
          <a:extLst>
            <a:ext uri="{FF2B5EF4-FFF2-40B4-BE49-F238E27FC236}">
              <a16:creationId xmlns:a16="http://schemas.microsoft.com/office/drawing/2014/main" id="{81EEDAAB-C01E-4936-860A-2047F6DC0711}"/>
            </a:ext>
          </a:extLst>
        </xdr:cNvPr>
        <xdr:cNvSpPr/>
      </xdr:nvSpPr>
      <xdr:spPr>
        <a:xfrm>
          <a:off x="19494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501" name="フローチャート: 判断 500">
          <a:extLst>
            <a:ext uri="{FF2B5EF4-FFF2-40B4-BE49-F238E27FC236}">
              <a16:creationId xmlns:a16="http://schemas.microsoft.com/office/drawing/2014/main" id="{0154DFFA-9B16-4508-9359-D9ECFAC9DBDE}"/>
            </a:ext>
          </a:extLst>
        </xdr:cNvPr>
        <xdr:cNvSpPr/>
      </xdr:nvSpPr>
      <xdr:spPr>
        <a:xfrm>
          <a:off x="18605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1EC64787-06A2-426D-B55D-096D9C95B90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2741D7CF-A393-430A-9BD6-6AE5E2C7B612}"/>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1A655610-75FE-453F-9916-DCC2D8A8083B}"/>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F1D61AF5-8C21-4879-8FEB-9F0E06DE6A9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BE66621F-2758-494F-8B67-CE26B2CD2F8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34239</xdr:rowOff>
    </xdr:from>
    <xdr:to>
      <xdr:col>116</xdr:col>
      <xdr:colOff>114300</xdr:colOff>
      <xdr:row>58</xdr:row>
      <xdr:rowOff>135839</xdr:rowOff>
    </xdr:to>
    <xdr:sp macro="" textlink="">
      <xdr:nvSpPr>
        <xdr:cNvPr id="507" name="楕円 506">
          <a:extLst>
            <a:ext uri="{FF2B5EF4-FFF2-40B4-BE49-F238E27FC236}">
              <a16:creationId xmlns:a16="http://schemas.microsoft.com/office/drawing/2014/main" id="{A278C92D-9FE5-421A-B929-2CFCE4A059CE}"/>
            </a:ext>
          </a:extLst>
        </xdr:cNvPr>
        <xdr:cNvSpPr/>
      </xdr:nvSpPr>
      <xdr:spPr>
        <a:xfrm>
          <a:off x="22110700" y="9978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57116</xdr:rowOff>
    </xdr:from>
    <xdr:ext cx="534377" cy="259045"/>
    <xdr:sp macro="" textlink="">
      <xdr:nvSpPr>
        <xdr:cNvPr id="508" name="【学校施設】&#10;一人当たり面積該当値テキスト">
          <a:extLst>
            <a:ext uri="{FF2B5EF4-FFF2-40B4-BE49-F238E27FC236}">
              <a16:creationId xmlns:a16="http://schemas.microsoft.com/office/drawing/2014/main" id="{10030784-7709-40F3-AE1C-FFE6B76B7977}"/>
            </a:ext>
          </a:extLst>
        </xdr:cNvPr>
        <xdr:cNvSpPr txBox="1"/>
      </xdr:nvSpPr>
      <xdr:spPr>
        <a:xfrm>
          <a:off x="22199600" y="9829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58562</xdr:rowOff>
    </xdr:from>
    <xdr:to>
      <xdr:col>112</xdr:col>
      <xdr:colOff>38100</xdr:colOff>
      <xdr:row>58</xdr:row>
      <xdr:rowOff>160162</xdr:rowOff>
    </xdr:to>
    <xdr:sp macro="" textlink="">
      <xdr:nvSpPr>
        <xdr:cNvPr id="509" name="楕円 508">
          <a:extLst>
            <a:ext uri="{FF2B5EF4-FFF2-40B4-BE49-F238E27FC236}">
              <a16:creationId xmlns:a16="http://schemas.microsoft.com/office/drawing/2014/main" id="{92AE3B62-479B-4ADE-894C-523C4D4F4FE6}"/>
            </a:ext>
          </a:extLst>
        </xdr:cNvPr>
        <xdr:cNvSpPr/>
      </xdr:nvSpPr>
      <xdr:spPr>
        <a:xfrm>
          <a:off x="21272500" y="10002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85039</xdr:rowOff>
    </xdr:from>
    <xdr:to>
      <xdr:col>116</xdr:col>
      <xdr:colOff>63500</xdr:colOff>
      <xdr:row>58</xdr:row>
      <xdr:rowOff>109362</xdr:rowOff>
    </xdr:to>
    <xdr:cxnSp macro="">
      <xdr:nvCxnSpPr>
        <xdr:cNvPr id="510" name="直線コネクタ 509">
          <a:extLst>
            <a:ext uri="{FF2B5EF4-FFF2-40B4-BE49-F238E27FC236}">
              <a16:creationId xmlns:a16="http://schemas.microsoft.com/office/drawing/2014/main" id="{82AAFCA9-2A93-41BF-9023-758635AA7167}"/>
            </a:ext>
          </a:extLst>
        </xdr:cNvPr>
        <xdr:cNvCxnSpPr/>
      </xdr:nvCxnSpPr>
      <xdr:spPr>
        <a:xfrm flipV="1">
          <a:off x="21323300" y="10029139"/>
          <a:ext cx="838200" cy="24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80234</xdr:rowOff>
    </xdr:from>
    <xdr:to>
      <xdr:col>107</xdr:col>
      <xdr:colOff>101600</xdr:colOff>
      <xdr:row>59</xdr:row>
      <xdr:rowOff>10384</xdr:rowOff>
    </xdr:to>
    <xdr:sp macro="" textlink="">
      <xdr:nvSpPr>
        <xdr:cNvPr id="511" name="楕円 510">
          <a:extLst>
            <a:ext uri="{FF2B5EF4-FFF2-40B4-BE49-F238E27FC236}">
              <a16:creationId xmlns:a16="http://schemas.microsoft.com/office/drawing/2014/main" id="{9260E315-64AC-45FB-A98C-2EFC1962BDD6}"/>
            </a:ext>
          </a:extLst>
        </xdr:cNvPr>
        <xdr:cNvSpPr/>
      </xdr:nvSpPr>
      <xdr:spPr>
        <a:xfrm>
          <a:off x="20383500" y="1002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109362</xdr:rowOff>
    </xdr:from>
    <xdr:to>
      <xdr:col>111</xdr:col>
      <xdr:colOff>177800</xdr:colOff>
      <xdr:row>58</xdr:row>
      <xdr:rowOff>131034</xdr:rowOff>
    </xdr:to>
    <xdr:cxnSp macro="">
      <xdr:nvCxnSpPr>
        <xdr:cNvPr id="512" name="直線コネクタ 511">
          <a:extLst>
            <a:ext uri="{FF2B5EF4-FFF2-40B4-BE49-F238E27FC236}">
              <a16:creationId xmlns:a16="http://schemas.microsoft.com/office/drawing/2014/main" id="{9C66592F-95FF-469D-8783-AC48A4CA67FA}"/>
            </a:ext>
          </a:extLst>
        </xdr:cNvPr>
        <xdr:cNvCxnSpPr/>
      </xdr:nvCxnSpPr>
      <xdr:spPr>
        <a:xfrm flipV="1">
          <a:off x="20434300" y="10053462"/>
          <a:ext cx="889000" cy="2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100259</xdr:rowOff>
    </xdr:from>
    <xdr:to>
      <xdr:col>102</xdr:col>
      <xdr:colOff>165100</xdr:colOff>
      <xdr:row>59</xdr:row>
      <xdr:rowOff>30409</xdr:rowOff>
    </xdr:to>
    <xdr:sp macro="" textlink="">
      <xdr:nvSpPr>
        <xdr:cNvPr id="513" name="楕円 512">
          <a:extLst>
            <a:ext uri="{FF2B5EF4-FFF2-40B4-BE49-F238E27FC236}">
              <a16:creationId xmlns:a16="http://schemas.microsoft.com/office/drawing/2014/main" id="{790EDA67-C1E0-4279-83AE-8FE3D3700C37}"/>
            </a:ext>
          </a:extLst>
        </xdr:cNvPr>
        <xdr:cNvSpPr/>
      </xdr:nvSpPr>
      <xdr:spPr>
        <a:xfrm>
          <a:off x="19494500" y="1004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131034</xdr:rowOff>
    </xdr:from>
    <xdr:to>
      <xdr:col>107</xdr:col>
      <xdr:colOff>50800</xdr:colOff>
      <xdr:row>58</xdr:row>
      <xdr:rowOff>151059</xdr:rowOff>
    </xdr:to>
    <xdr:cxnSp macro="">
      <xdr:nvCxnSpPr>
        <xdr:cNvPr id="514" name="直線コネクタ 513">
          <a:extLst>
            <a:ext uri="{FF2B5EF4-FFF2-40B4-BE49-F238E27FC236}">
              <a16:creationId xmlns:a16="http://schemas.microsoft.com/office/drawing/2014/main" id="{66F468E1-CAFF-417C-A4D3-E5DC55EA2F0B}"/>
            </a:ext>
          </a:extLst>
        </xdr:cNvPr>
        <xdr:cNvCxnSpPr/>
      </xdr:nvCxnSpPr>
      <xdr:spPr>
        <a:xfrm flipV="1">
          <a:off x="19545300" y="10075134"/>
          <a:ext cx="889000" cy="20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99939</xdr:rowOff>
    </xdr:from>
    <xdr:to>
      <xdr:col>98</xdr:col>
      <xdr:colOff>38100</xdr:colOff>
      <xdr:row>59</xdr:row>
      <xdr:rowOff>30089</xdr:rowOff>
    </xdr:to>
    <xdr:sp macro="" textlink="">
      <xdr:nvSpPr>
        <xdr:cNvPr id="515" name="楕円 514">
          <a:extLst>
            <a:ext uri="{FF2B5EF4-FFF2-40B4-BE49-F238E27FC236}">
              <a16:creationId xmlns:a16="http://schemas.microsoft.com/office/drawing/2014/main" id="{E23F6A12-45BA-4BF8-B955-2FB7F1D2DE32}"/>
            </a:ext>
          </a:extLst>
        </xdr:cNvPr>
        <xdr:cNvSpPr/>
      </xdr:nvSpPr>
      <xdr:spPr>
        <a:xfrm>
          <a:off x="18605500" y="1004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150739</xdr:rowOff>
    </xdr:from>
    <xdr:to>
      <xdr:col>102</xdr:col>
      <xdr:colOff>114300</xdr:colOff>
      <xdr:row>58</xdr:row>
      <xdr:rowOff>151059</xdr:rowOff>
    </xdr:to>
    <xdr:cxnSp macro="">
      <xdr:nvCxnSpPr>
        <xdr:cNvPr id="516" name="直線コネクタ 515">
          <a:extLst>
            <a:ext uri="{FF2B5EF4-FFF2-40B4-BE49-F238E27FC236}">
              <a16:creationId xmlns:a16="http://schemas.microsoft.com/office/drawing/2014/main" id="{3B883A9A-B387-4866-BA30-C9BB4DE40E81}"/>
            </a:ext>
          </a:extLst>
        </xdr:cNvPr>
        <xdr:cNvCxnSpPr/>
      </xdr:nvCxnSpPr>
      <xdr:spPr>
        <a:xfrm>
          <a:off x="18656300" y="10094839"/>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6403</xdr:rowOff>
    </xdr:from>
    <xdr:ext cx="469744" cy="259045"/>
    <xdr:sp macro="" textlink="">
      <xdr:nvSpPr>
        <xdr:cNvPr id="517" name="n_1aveValue【学校施設】&#10;一人当たり面積">
          <a:extLst>
            <a:ext uri="{FF2B5EF4-FFF2-40B4-BE49-F238E27FC236}">
              <a16:creationId xmlns:a16="http://schemas.microsoft.com/office/drawing/2014/main" id="{61D7E637-5A04-4102-B691-FEC70FE62F37}"/>
            </a:ext>
          </a:extLst>
        </xdr:cNvPr>
        <xdr:cNvSpPr txBox="1"/>
      </xdr:nvSpPr>
      <xdr:spPr>
        <a:xfrm>
          <a:off x="21075727" y="10807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10837</xdr:rowOff>
    </xdr:from>
    <xdr:ext cx="469744" cy="259045"/>
    <xdr:sp macro="" textlink="">
      <xdr:nvSpPr>
        <xdr:cNvPr id="518" name="n_2aveValue【学校施設】&#10;一人当たり面積">
          <a:extLst>
            <a:ext uri="{FF2B5EF4-FFF2-40B4-BE49-F238E27FC236}">
              <a16:creationId xmlns:a16="http://schemas.microsoft.com/office/drawing/2014/main" id="{B3331E18-9AAA-4246-A5AB-A0909D5C1E52}"/>
            </a:ext>
          </a:extLst>
        </xdr:cNvPr>
        <xdr:cNvSpPr txBox="1"/>
      </xdr:nvSpPr>
      <xdr:spPr>
        <a:xfrm>
          <a:off x="20199427" y="1081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18198</xdr:rowOff>
    </xdr:from>
    <xdr:ext cx="469744" cy="259045"/>
    <xdr:sp macro="" textlink="">
      <xdr:nvSpPr>
        <xdr:cNvPr id="519" name="n_3aveValue【学校施設】&#10;一人当たり面積">
          <a:extLst>
            <a:ext uri="{FF2B5EF4-FFF2-40B4-BE49-F238E27FC236}">
              <a16:creationId xmlns:a16="http://schemas.microsoft.com/office/drawing/2014/main" id="{8204D089-90BC-4D2C-9CA9-A9C82E154AEF}"/>
            </a:ext>
          </a:extLst>
        </xdr:cNvPr>
        <xdr:cNvSpPr txBox="1"/>
      </xdr:nvSpPr>
      <xdr:spPr>
        <a:xfrm>
          <a:off x="19310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25147</xdr:rowOff>
    </xdr:from>
    <xdr:ext cx="469744" cy="259045"/>
    <xdr:sp macro="" textlink="">
      <xdr:nvSpPr>
        <xdr:cNvPr id="520" name="n_4aveValue【学校施設】&#10;一人当たり面積">
          <a:extLst>
            <a:ext uri="{FF2B5EF4-FFF2-40B4-BE49-F238E27FC236}">
              <a16:creationId xmlns:a16="http://schemas.microsoft.com/office/drawing/2014/main" id="{A9940F69-C56E-425A-8046-2C32660B6596}"/>
            </a:ext>
          </a:extLst>
        </xdr:cNvPr>
        <xdr:cNvSpPr txBox="1"/>
      </xdr:nvSpPr>
      <xdr:spPr>
        <a:xfrm>
          <a:off x="18421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57</xdr:row>
      <xdr:rowOff>5239</xdr:rowOff>
    </xdr:from>
    <xdr:ext cx="534377" cy="259045"/>
    <xdr:sp macro="" textlink="">
      <xdr:nvSpPr>
        <xdr:cNvPr id="521" name="n_1mainValue【学校施設】&#10;一人当たり面積">
          <a:extLst>
            <a:ext uri="{FF2B5EF4-FFF2-40B4-BE49-F238E27FC236}">
              <a16:creationId xmlns:a16="http://schemas.microsoft.com/office/drawing/2014/main" id="{84E4085B-08F7-41BF-9DAC-F4612A06DBB5}"/>
            </a:ext>
          </a:extLst>
        </xdr:cNvPr>
        <xdr:cNvSpPr txBox="1"/>
      </xdr:nvSpPr>
      <xdr:spPr>
        <a:xfrm>
          <a:off x="21043411" y="9777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57</xdr:row>
      <xdr:rowOff>26911</xdr:rowOff>
    </xdr:from>
    <xdr:ext cx="534377" cy="259045"/>
    <xdr:sp macro="" textlink="">
      <xdr:nvSpPr>
        <xdr:cNvPr id="522" name="n_2mainValue【学校施設】&#10;一人当たり面積">
          <a:extLst>
            <a:ext uri="{FF2B5EF4-FFF2-40B4-BE49-F238E27FC236}">
              <a16:creationId xmlns:a16="http://schemas.microsoft.com/office/drawing/2014/main" id="{B7D40D04-7C80-4749-8D22-65B3CD3C3ADC}"/>
            </a:ext>
          </a:extLst>
        </xdr:cNvPr>
        <xdr:cNvSpPr txBox="1"/>
      </xdr:nvSpPr>
      <xdr:spPr>
        <a:xfrm>
          <a:off x="20167111" y="979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57</xdr:row>
      <xdr:rowOff>46936</xdr:rowOff>
    </xdr:from>
    <xdr:ext cx="534377" cy="259045"/>
    <xdr:sp macro="" textlink="">
      <xdr:nvSpPr>
        <xdr:cNvPr id="523" name="n_3mainValue【学校施設】&#10;一人当たり面積">
          <a:extLst>
            <a:ext uri="{FF2B5EF4-FFF2-40B4-BE49-F238E27FC236}">
              <a16:creationId xmlns:a16="http://schemas.microsoft.com/office/drawing/2014/main" id="{E0149AA9-3B5C-4905-985D-039D107696F4}"/>
            </a:ext>
          </a:extLst>
        </xdr:cNvPr>
        <xdr:cNvSpPr txBox="1"/>
      </xdr:nvSpPr>
      <xdr:spPr>
        <a:xfrm>
          <a:off x="19278111" y="981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57</xdr:row>
      <xdr:rowOff>46616</xdr:rowOff>
    </xdr:from>
    <xdr:ext cx="534377" cy="259045"/>
    <xdr:sp macro="" textlink="">
      <xdr:nvSpPr>
        <xdr:cNvPr id="524" name="n_4mainValue【学校施設】&#10;一人当たり面積">
          <a:extLst>
            <a:ext uri="{FF2B5EF4-FFF2-40B4-BE49-F238E27FC236}">
              <a16:creationId xmlns:a16="http://schemas.microsoft.com/office/drawing/2014/main" id="{5C951FFF-4C6E-4135-AA6C-FE8DBC3098E1}"/>
            </a:ext>
          </a:extLst>
        </xdr:cNvPr>
        <xdr:cNvSpPr txBox="1"/>
      </xdr:nvSpPr>
      <xdr:spPr>
        <a:xfrm>
          <a:off x="18389111" y="9819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6B68E883-676F-435A-9669-61A4D10C087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CE23DF02-0F44-4E99-AEB2-E1228BC2069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0A873017-492C-494A-BEB4-6558762699B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B65D2BD1-15A5-40AF-9B9B-660A2E2DD03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D42DE023-EFF2-429F-8D90-99A5886C79D9}"/>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A89CE0FC-4A71-40F5-ABE3-DE78F2748C46}"/>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F27652D8-0513-4A01-9B73-278604ED9D83}"/>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2A201FA4-2F98-4A6B-A4A7-9F0CDD24F3A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A4A4866E-C792-4C4B-9B6C-94D4D33392CF}"/>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8457A448-A901-460F-B138-20E9873101E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EF118D52-9846-4EAD-B0F6-04F70CA3ACD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56796500-5A6F-47D3-AFC3-B42F046269F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9EDD40E4-2FDB-4D8F-B815-324D43F4CCE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ED533CCF-7007-4E7D-9CED-5EAAE753806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C071E4C8-9A1C-4162-A37B-2AA27F4D4A5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38132469-E48E-48A9-8F47-B98F163AADC7}"/>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F1CEA971-98A8-43FA-9308-A8B45C050AF1}"/>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EFF0F7D5-8D65-4EFC-ACEC-4B3C9D7726A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78DFC88C-B322-4EAA-BAC5-317E453792A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03495053-DE76-4A9E-B3DD-8F8AE3898B8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80E1F671-E3D7-4526-A3A4-6B7A8F089C4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CC2C8BBD-2D14-4FC2-9553-3F4DA0B19763}"/>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904294EB-3CF3-47AA-A378-2AE3D27C2D0F}"/>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C4114AED-A60A-4072-9357-7EAB3DFFB9B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DACA9ABC-512D-499A-999B-14696DEB4A65}"/>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9B9CEAB6-9C52-482A-8F5B-69449AA2F6B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AD9E2F8B-AEB1-4E93-ABF3-9B1B075FB886}"/>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552" name="直線コネクタ 551">
          <a:extLst>
            <a:ext uri="{FF2B5EF4-FFF2-40B4-BE49-F238E27FC236}">
              <a16:creationId xmlns:a16="http://schemas.microsoft.com/office/drawing/2014/main" id="{94C396BF-3BC4-4AD0-A3CD-902DEF869FFF}"/>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553" name="テキスト ボックス 552">
          <a:extLst>
            <a:ext uri="{FF2B5EF4-FFF2-40B4-BE49-F238E27FC236}">
              <a16:creationId xmlns:a16="http://schemas.microsoft.com/office/drawing/2014/main" id="{23679A8B-94B3-4310-ABCD-FD7CAC2ED213}"/>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554" name="直線コネクタ 553">
          <a:extLst>
            <a:ext uri="{FF2B5EF4-FFF2-40B4-BE49-F238E27FC236}">
              <a16:creationId xmlns:a16="http://schemas.microsoft.com/office/drawing/2014/main" id="{2A971A6B-1393-4144-956D-48B5BCADB067}"/>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555" name="テキスト ボックス 554">
          <a:extLst>
            <a:ext uri="{FF2B5EF4-FFF2-40B4-BE49-F238E27FC236}">
              <a16:creationId xmlns:a16="http://schemas.microsoft.com/office/drawing/2014/main" id="{85AB6F7E-A7E9-40AA-BBA6-BD23C4EBF874}"/>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556" name="直線コネクタ 555">
          <a:extLst>
            <a:ext uri="{FF2B5EF4-FFF2-40B4-BE49-F238E27FC236}">
              <a16:creationId xmlns:a16="http://schemas.microsoft.com/office/drawing/2014/main" id="{E4D1FA4D-0836-4605-A69B-BC0240797596}"/>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557" name="テキスト ボックス 556">
          <a:extLst>
            <a:ext uri="{FF2B5EF4-FFF2-40B4-BE49-F238E27FC236}">
              <a16:creationId xmlns:a16="http://schemas.microsoft.com/office/drawing/2014/main" id="{71398C1F-EC62-45CF-99F5-87F3712AAABB}"/>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558" name="直線コネクタ 557">
          <a:extLst>
            <a:ext uri="{FF2B5EF4-FFF2-40B4-BE49-F238E27FC236}">
              <a16:creationId xmlns:a16="http://schemas.microsoft.com/office/drawing/2014/main" id="{04603A37-41E0-4BDA-96F7-33CF4F0F4E58}"/>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559" name="テキスト ボックス 558">
          <a:extLst>
            <a:ext uri="{FF2B5EF4-FFF2-40B4-BE49-F238E27FC236}">
              <a16:creationId xmlns:a16="http://schemas.microsoft.com/office/drawing/2014/main" id="{F7382BC9-DFF8-42C5-9BE8-8F0FE6D1964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560" name="直線コネクタ 559">
          <a:extLst>
            <a:ext uri="{FF2B5EF4-FFF2-40B4-BE49-F238E27FC236}">
              <a16:creationId xmlns:a16="http://schemas.microsoft.com/office/drawing/2014/main" id="{E9A6ABE6-87B3-4EB8-B735-05A171E5E119}"/>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561" name="テキスト ボックス 560">
          <a:extLst>
            <a:ext uri="{FF2B5EF4-FFF2-40B4-BE49-F238E27FC236}">
              <a16:creationId xmlns:a16="http://schemas.microsoft.com/office/drawing/2014/main" id="{FC53463B-04A2-4977-B6E4-E3B3A62BD2DC}"/>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562" name="直線コネクタ 561">
          <a:extLst>
            <a:ext uri="{FF2B5EF4-FFF2-40B4-BE49-F238E27FC236}">
              <a16:creationId xmlns:a16="http://schemas.microsoft.com/office/drawing/2014/main" id="{A072636A-D79C-4881-A4DF-F02070DE16D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563" name="テキスト ボックス 562">
          <a:extLst>
            <a:ext uri="{FF2B5EF4-FFF2-40B4-BE49-F238E27FC236}">
              <a16:creationId xmlns:a16="http://schemas.microsoft.com/office/drawing/2014/main" id="{216049C5-F08C-4911-B8EE-FF25C3C9DE7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4" name="直線コネクタ 563">
          <a:extLst>
            <a:ext uri="{FF2B5EF4-FFF2-40B4-BE49-F238E27FC236}">
              <a16:creationId xmlns:a16="http://schemas.microsoft.com/office/drawing/2014/main" id="{1EFB1090-DBA7-41A9-8CED-C9B0DC7AFCC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65" name="【公民館】&#10;有形固定資産減価償却率グラフ枠">
          <a:extLst>
            <a:ext uri="{FF2B5EF4-FFF2-40B4-BE49-F238E27FC236}">
              <a16:creationId xmlns:a16="http://schemas.microsoft.com/office/drawing/2014/main" id="{CC1D1BE8-0DDB-4AAF-9928-BCF46120CD1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566" name="直線コネクタ 565">
          <a:extLst>
            <a:ext uri="{FF2B5EF4-FFF2-40B4-BE49-F238E27FC236}">
              <a16:creationId xmlns:a16="http://schemas.microsoft.com/office/drawing/2014/main" id="{CFA3C553-2712-4136-9FBF-EBB51280DF68}"/>
            </a:ext>
          </a:extLst>
        </xdr:cNvPr>
        <xdr:cNvCxnSpPr/>
      </xdr:nvCxnSpPr>
      <xdr:spPr>
        <a:xfrm flipV="1">
          <a:off x="16318864" y="17234263"/>
          <a:ext cx="0" cy="14891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567" name="【公民館】&#10;有形固定資産減価償却率最小値テキスト">
          <a:extLst>
            <a:ext uri="{FF2B5EF4-FFF2-40B4-BE49-F238E27FC236}">
              <a16:creationId xmlns:a16="http://schemas.microsoft.com/office/drawing/2014/main" id="{8F635B3B-D59B-4446-A5CB-05E4E9304CA3}"/>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568" name="直線コネクタ 567">
          <a:extLst>
            <a:ext uri="{FF2B5EF4-FFF2-40B4-BE49-F238E27FC236}">
              <a16:creationId xmlns:a16="http://schemas.microsoft.com/office/drawing/2014/main" id="{AFC3C5CA-54B5-429B-B807-0C15DC80E247}"/>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569" name="【公民館】&#10;有形固定資産減価償却率最大値テキスト">
          <a:extLst>
            <a:ext uri="{FF2B5EF4-FFF2-40B4-BE49-F238E27FC236}">
              <a16:creationId xmlns:a16="http://schemas.microsoft.com/office/drawing/2014/main" id="{300CD253-321B-41B0-B20A-4294EBD8D7F5}"/>
            </a:ext>
          </a:extLst>
        </xdr:cNvPr>
        <xdr:cNvSpPr txBox="1"/>
      </xdr:nvSpPr>
      <xdr:spPr>
        <a:xfrm>
          <a:off x="16357600" y="1700949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570" name="直線コネクタ 569">
          <a:extLst>
            <a:ext uri="{FF2B5EF4-FFF2-40B4-BE49-F238E27FC236}">
              <a16:creationId xmlns:a16="http://schemas.microsoft.com/office/drawing/2014/main" id="{38726590-C4C8-4591-B4E3-B56FC8B20E42}"/>
            </a:ext>
          </a:extLst>
        </xdr:cNvPr>
        <xdr:cNvCxnSpPr/>
      </xdr:nvCxnSpPr>
      <xdr:spPr>
        <a:xfrm>
          <a:off x="16230600" y="17234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107059</xdr:rowOff>
    </xdr:from>
    <xdr:ext cx="405111" cy="259045"/>
    <xdr:sp macro="" textlink="">
      <xdr:nvSpPr>
        <xdr:cNvPr id="571" name="【公民館】&#10;有形固定資産減価償却率平均値テキスト">
          <a:extLst>
            <a:ext uri="{FF2B5EF4-FFF2-40B4-BE49-F238E27FC236}">
              <a16:creationId xmlns:a16="http://schemas.microsoft.com/office/drawing/2014/main" id="{E4178E1C-D805-40AE-BDAE-F02BBD557EED}"/>
            </a:ext>
          </a:extLst>
        </xdr:cNvPr>
        <xdr:cNvSpPr txBox="1"/>
      </xdr:nvSpPr>
      <xdr:spPr>
        <a:xfrm>
          <a:off x="16357600" y="181093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572" name="フローチャート: 判断 571">
          <a:extLst>
            <a:ext uri="{FF2B5EF4-FFF2-40B4-BE49-F238E27FC236}">
              <a16:creationId xmlns:a16="http://schemas.microsoft.com/office/drawing/2014/main" id="{411C9645-154B-4D88-800E-C4B7CAA28485}"/>
            </a:ext>
          </a:extLst>
        </xdr:cNvPr>
        <xdr:cNvSpPr/>
      </xdr:nvSpPr>
      <xdr:spPr>
        <a:xfrm>
          <a:off x="16268700" y="18257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573" name="フローチャート: 判断 572">
          <a:extLst>
            <a:ext uri="{FF2B5EF4-FFF2-40B4-BE49-F238E27FC236}">
              <a16:creationId xmlns:a16="http://schemas.microsoft.com/office/drawing/2014/main" id="{3AEADDED-336E-4200-AC3E-9F1275553594}"/>
            </a:ext>
          </a:extLst>
        </xdr:cNvPr>
        <xdr:cNvSpPr/>
      </xdr:nvSpPr>
      <xdr:spPr>
        <a:xfrm>
          <a:off x="15430500" y="18114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574" name="フローチャート: 判断 573">
          <a:extLst>
            <a:ext uri="{FF2B5EF4-FFF2-40B4-BE49-F238E27FC236}">
              <a16:creationId xmlns:a16="http://schemas.microsoft.com/office/drawing/2014/main" id="{F7E1E532-B32B-4A64-921F-C0E8B9C89A19}"/>
            </a:ext>
          </a:extLst>
        </xdr:cNvPr>
        <xdr:cNvSpPr/>
      </xdr:nvSpPr>
      <xdr:spPr>
        <a:xfrm>
          <a:off x="14541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575" name="フローチャート: 判断 574">
          <a:extLst>
            <a:ext uri="{FF2B5EF4-FFF2-40B4-BE49-F238E27FC236}">
              <a16:creationId xmlns:a16="http://schemas.microsoft.com/office/drawing/2014/main" id="{B9F76A55-EA2B-4FD3-9ADA-A2C11F84CAC0}"/>
            </a:ext>
          </a:extLst>
        </xdr:cNvPr>
        <xdr:cNvSpPr/>
      </xdr:nvSpPr>
      <xdr:spPr>
        <a:xfrm>
          <a:off x="13652500" y="18070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576" name="フローチャート: 判断 575">
          <a:extLst>
            <a:ext uri="{FF2B5EF4-FFF2-40B4-BE49-F238E27FC236}">
              <a16:creationId xmlns:a16="http://schemas.microsoft.com/office/drawing/2014/main" id="{96942C84-4E8A-4392-8C81-3F26A74454CB}"/>
            </a:ext>
          </a:extLst>
        </xdr:cNvPr>
        <xdr:cNvSpPr/>
      </xdr:nvSpPr>
      <xdr:spPr>
        <a:xfrm>
          <a:off x="12763500" y="18094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E2190A14-7B1F-43ED-ABAA-2B99834DCB82}"/>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63CDD2F1-5723-4547-8C77-61FEC8DC64AA}"/>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01C4CBE0-CCAD-4824-B9E0-DFFAB5C6CBF1}"/>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77034B5B-3C68-4414-93C9-0C76FE4B14C1}"/>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1" name="テキスト ボックス 580">
          <a:extLst>
            <a:ext uri="{FF2B5EF4-FFF2-40B4-BE49-F238E27FC236}">
              <a16:creationId xmlns:a16="http://schemas.microsoft.com/office/drawing/2014/main" id="{F2CA8FC0-A02C-4F4B-80DA-F798C6679E92}"/>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33564</xdr:rowOff>
    </xdr:from>
    <xdr:to>
      <xdr:col>85</xdr:col>
      <xdr:colOff>177800</xdr:colOff>
      <xdr:row>107</xdr:row>
      <xdr:rowOff>135164</xdr:rowOff>
    </xdr:to>
    <xdr:sp macro="" textlink="">
      <xdr:nvSpPr>
        <xdr:cNvPr id="582" name="楕円 581">
          <a:extLst>
            <a:ext uri="{FF2B5EF4-FFF2-40B4-BE49-F238E27FC236}">
              <a16:creationId xmlns:a16="http://schemas.microsoft.com/office/drawing/2014/main" id="{2107A171-C0A8-4326-9CB0-0FB6C2A334FC}"/>
            </a:ext>
          </a:extLst>
        </xdr:cNvPr>
        <xdr:cNvSpPr/>
      </xdr:nvSpPr>
      <xdr:spPr>
        <a:xfrm>
          <a:off x="16268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11991</xdr:rowOff>
    </xdr:from>
    <xdr:ext cx="405111" cy="259045"/>
    <xdr:sp macro="" textlink="">
      <xdr:nvSpPr>
        <xdr:cNvPr id="583" name="【公民館】&#10;有形固定資産減価償却率該当値テキスト">
          <a:extLst>
            <a:ext uri="{FF2B5EF4-FFF2-40B4-BE49-F238E27FC236}">
              <a16:creationId xmlns:a16="http://schemas.microsoft.com/office/drawing/2014/main" id="{BB535393-8667-4E97-BA2A-BF3B09FF5A86}"/>
            </a:ext>
          </a:extLst>
        </xdr:cNvPr>
        <xdr:cNvSpPr txBox="1"/>
      </xdr:nvSpPr>
      <xdr:spPr>
        <a:xfrm>
          <a:off x="16357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164193</xdr:rowOff>
    </xdr:from>
    <xdr:to>
      <xdr:col>81</xdr:col>
      <xdr:colOff>101600</xdr:colOff>
      <xdr:row>107</xdr:row>
      <xdr:rowOff>94343</xdr:rowOff>
    </xdr:to>
    <xdr:sp macro="" textlink="">
      <xdr:nvSpPr>
        <xdr:cNvPr id="584" name="楕円 583">
          <a:extLst>
            <a:ext uri="{FF2B5EF4-FFF2-40B4-BE49-F238E27FC236}">
              <a16:creationId xmlns:a16="http://schemas.microsoft.com/office/drawing/2014/main" id="{501E5944-2C5A-4A68-8FF7-11CC72F11725}"/>
            </a:ext>
          </a:extLst>
        </xdr:cNvPr>
        <xdr:cNvSpPr/>
      </xdr:nvSpPr>
      <xdr:spPr>
        <a:xfrm>
          <a:off x="15430500" y="18337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43543</xdr:rowOff>
    </xdr:from>
    <xdr:to>
      <xdr:col>85</xdr:col>
      <xdr:colOff>127000</xdr:colOff>
      <xdr:row>107</xdr:row>
      <xdr:rowOff>84364</xdr:rowOff>
    </xdr:to>
    <xdr:cxnSp macro="">
      <xdr:nvCxnSpPr>
        <xdr:cNvPr id="585" name="直線コネクタ 584">
          <a:extLst>
            <a:ext uri="{FF2B5EF4-FFF2-40B4-BE49-F238E27FC236}">
              <a16:creationId xmlns:a16="http://schemas.microsoft.com/office/drawing/2014/main" id="{2D191505-C6C5-4C04-AE6F-5EEAF25F0052}"/>
            </a:ext>
          </a:extLst>
        </xdr:cNvPr>
        <xdr:cNvCxnSpPr/>
      </xdr:nvCxnSpPr>
      <xdr:spPr>
        <a:xfrm>
          <a:off x="15481300" y="18388693"/>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121738</xdr:rowOff>
    </xdr:from>
    <xdr:to>
      <xdr:col>76</xdr:col>
      <xdr:colOff>165100</xdr:colOff>
      <xdr:row>107</xdr:row>
      <xdr:rowOff>51888</xdr:rowOff>
    </xdr:to>
    <xdr:sp macro="" textlink="">
      <xdr:nvSpPr>
        <xdr:cNvPr id="586" name="楕円 585">
          <a:extLst>
            <a:ext uri="{FF2B5EF4-FFF2-40B4-BE49-F238E27FC236}">
              <a16:creationId xmlns:a16="http://schemas.microsoft.com/office/drawing/2014/main" id="{0DD0D247-CC70-4D83-AC71-7072F3862AD6}"/>
            </a:ext>
          </a:extLst>
        </xdr:cNvPr>
        <xdr:cNvSpPr/>
      </xdr:nvSpPr>
      <xdr:spPr>
        <a:xfrm>
          <a:off x="14541500" y="1829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1088</xdr:rowOff>
    </xdr:from>
    <xdr:to>
      <xdr:col>81</xdr:col>
      <xdr:colOff>50800</xdr:colOff>
      <xdr:row>107</xdr:row>
      <xdr:rowOff>43543</xdr:rowOff>
    </xdr:to>
    <xdr:cxnSp macro="">
      <xdr:nvCxnSpPr>
        <xdr:cNvPr id="587" name="直線コネクタ 586">
          <a:extLst>
            <a:ext uri="{FF2B5EF4-FFF2-40B4-BE49-F238E27FC236}">
              <a16:creationId xmlns:a16="http://schemas.microsoft.com/office/drawing/2014/main" id="{44150D17-EFF2-4AC8-BA75-5FA20F03C33E}"/>
            </a:ext>
          </a:extLst>
        </xdr:cNvPr>
        <xdr:cNvCxnSpPr/>
      </xdr:nvCxnSpPr>
      <xdr:spPr>
        <a:xfrm>
          <a:off x="14592300" y="1834623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79284</xdr:rowOff>
    </xdr:from>
    <xdr:to>
      <xdr:col>72</xdr:col>
      <xdr:colOff>38100</xdr:colOff>
      <xdr:row>107</xdr:row>
      <xdr:rowOff>9434</xdr:rowOff>
    </xdr:to>
    <xdr:sp macro="" textlink="">
      <xdr:nvSpPr>
        <xdr:cNvPr id="588" name="楕円 587">
          <a:extLst>
            <a:ext uri="{FF2B5EF4-FFF2-40B4-BE49-F238E27FC236}">
              <a16:creationId xmlns:a16="http://schemas.microsoft.com/office/drawing/2014/main" id="{6DDA3CF6-95F6-426B-8F86-F11C6E76DF81}"/>
            </a:ext>
          </a:extLst>
        </xdr:cNvPr>
        <xdr:cNvSpPr/>
      </xdr:nvSpPr>
      <xdr:spPr>
        <a:xfrm>
          <a:off x="13652500" y="1825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130084</xdr:rowOff>
    </xdr:from>
    <xdr:to>
      <xdr:col>76</xdr:col>
      <xdr:colOff>114300</xdr:colOff>
      <xdr:row>107</xdr:row>
      <xdr:rowOff>1088</xdr:rowOff>
    </xdr:to>
    <xdr:cxnSp macro="">
      <xdr:nvCxnSpPr>
        <xdr:cNvPr id="589" name="直線コネクタ 588">
          <a:extLst>
            <a:ext uri="{FF2B5EF4-FFF2-40B4-BE49-F238E27FC236}">
              <a16:creationId xmlns:a16="http://schemas.microsoft.com/office/drawing/2014/main" id="{96082AB1-9F79-4A7D-A152-D4CA71892311}"/>
            </a:ext>
          </a:extLst>
        </xdr:cNvPr>
        <xdr:cNvCxnSpPr/>
      </xdr:nvCxnSpPr>
      <xdr:spPr>
        <a:xfrm>
          <a:off x="13703300" y="18303784"/>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71120</xdr:rowOff>
    </xdr:from>
    <xdr:to>
      <xdr:col>67</xdr:col>
      <xdr:colOff>101600</xdr:colOff>
      <xdr:row>107</xdr:row>
      <xdr:rowOff>1270</xdr:rowOff>
    </xdr:to>
    <xdr:sp macro="" textlink="">
      <xdr:nvSpPr>
        <xdr:cNvPr id="590" name="楕円 589">
          <a:extLst>
            <a:ext uri="{FF2B5EF4-FFF2-40B4-BE49-F238E27FC236}">
              <a16:creationId xmlns:a16="http://schemas.microsoft.com/office/drawing/2014/main" id="{4C8695C9-E889-4E22-867E-68CA9E9D0C82}"/>
            </a:ext>
          </a:extLst>
        </xdr:cNvPr>
        <xdr:cNvSpPr/>
      </xdr:nvSpPr>
      <xdr:spPr>
        <a:xfrm>
          <a:off x="12763500" y="1824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121920</xdr:rowOff>
    </xdr:from>
    <xdr:to>
      <xdr:col>71</xdr:col>
      <xdr:colOff>177800</xdr:colOff>
      <xdr:row>106</xdr:row>
      <xdr:rowOff>130084</xdr:rowOff>
    </xdr:to>
    <xdr:cxnSp macro="">
      <xdr:nvCxnSpPr>
        <xdr:cNvPr id="591" name="直線コネクタ 590">
          <a:extLst>
            <a:ext uri="{FF2B5EF4-FFF2-40B4-BE49-F238E27FC236}">
              <a16:creationId xmlns:a16="http://schemas.microsoft.com/office/drawing/2014/main" id="{75809402-AF16-4BB9-AC36-7D43EDB0A6EF}"/>
            </a:ext>
          </a:extLst>
        </xdr:cNvPr>
        <xdr:cNvCxnSpPr/>
      </xdr:nvCxnSpPr>
      <xdr:spPr>
        <a:xfrm>
          <a:off x="12814300" y="18295620"/>
          <a:ext cx="8890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58619</xdr:rowOff>
    </xdr:from>
    <xdr:ext cx="405111" cy="259045"/>
    <xdr:sp macro="" textlink="">
      <xdr:nvSpPr>
        <xdr:cNvPr id="592" name="n_1aveValue【公民館】&#10;有形固定資産減価償却率">
          <a:extLst>
            <a:ext uri="{FF2B5EF4-FFF2-40B4-BE49-F238E27FC236}">
              <a16:creationId xmlns:a16="http://schemas.microsoft.com/office/drawing/2014/main" id="{1C6CC254-32B3-4137-A1F0-4C416B118CCA}"/>
            </a:ext>
          </a:extLst>
        </xdr:cNvPr>
        <xdr:cNvSpPr txBox="1"/>
      </xdr:nvSpPr>
      <xdr:spPr>
        <a:xfrm>
          <a:off x="15266044" y="17889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37391</xdr:rowOff>
    </xdr:from>
    <xdr:ext cx="405111" cy="259045"/>
    <xdr:sp macro="" textlink="">
      <xdr:nvSpPr>
        <xdr:cNvPr id="593" name="n_2aveValue【公民館】&#10;有形固定資産減価償却率">
          <a:extLst>
            <a:ext uri="{FF2B5EF4-FFF2-40B4-BE49-F238E27FC236}">
              <a16:creationId xmlns:a16="http://schemas.microsoft.com/office/drawing/2014/main" id="{30D175D1-6F8C-4E56-8F52-5A279F25CB8C}"/>
            </a:ext>
          </a:extLst>
        </xdr:cNvPr>
        <xdr:cNvSpPr txBox="1"/>
      </xdr:nvSpPr>
      <xdr:spPr>
        <a:xfrm>
          <a:off x="14389744" y="17868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14532</xdr:rowOff>
    </xdr:from>
    <xdr:ext cx="405111" cy="259045"/>
    <xdr:sp macro="" textlink="">
      <xdr:nvSpPr>
        <xdr:cNvPr id="594" name="n_3aveValue【公民館】&#10;有形固定資産減価償却率">
          <a:extLst>
            <a:ext uri="{FF2B5EF4-FFF2-40B4-BE49-F238E27FC236}">
              <a16:creationId xmlns:a16="http://schemas.microsoft.com/office/drawing/2014/main" id="{16AC5BA4-0F7E-4B7B-80EF-45D1B0C4EF90}"/>
            </a:ext>
          </a:extLst>
        </xdr:cNvPr>
        <xdr:cNvSpPr txBox="1"/>
      </xdr:nvSpPr>
      <xdr:spPr>
        <a:xfrm>
          <a:off x="13500744" y="17845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39025</xdr:rowOff>
    </xdr:from>
    <xdr:ext cx="405111" cy="259045"/>
    <xdr:sp macro="" textlink="">
      <xdr:nvSpPr>
        <xdr:cNvPr id="595" name="n_4aveValue【公民館】&#10;有形固定資産減価償却率">
          <a:extLst>
            <a:ext uri="{FF2B5EF4-FFF2-40B4-BE49-F238E27FC236}">
              <a16:creationId xmlns:a16="http://schemas.microsoft.com/office/drawing/2014/main" id="{C98E74CC-EE9E-486A-82C0-8B4D3212088E}"/>
            </a:ext>
          </a:extLst>
        </xdr:cNvPr>
        <xdr:cNvSpPr txBox="1"/>
      </xdr:nvSpPr>
      <xdr:spPr>
        <a:xfrm>
          <a:off x="12611744" y="17869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85470</xdr:rowOff>
    </xdr:from>
    <xdr:ext cx="405111" cy="259045"/>
    <xdr:sp macro="" textlink="">
      <xdr:nvSpPr>
        <xdr:cNvPr id="596" name="n_1mainValue【公民館】&#10;有形固定資産減価償却率">
          <a:extLst>
            <a:ext uri="{FF2B5EF4-FFF2-40B4-BE49-F238E27FC236}">
              <a16:creationId xmlns:a16="http://schemas.microsoft.com/office/drawing/2014/main" id="{FF1C2A91-2A09-4F03-B360-94EEC24CD15C}"/>
            </a:ext>
          </a:extLst>
        </xdr:cNvPr>
        <xdr:cNvSpPr txBox="1"/>
      </xdr:nvSpPr>
      <xdr:spPr>
        <a:xfrm>
          <a:off x="15266044" y="184306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43015</xdr:rowOff>
    </xdr:from>
    <xdr:ext cx="405111" cy="259045"/>
    <xdr:sp macro="" textlink="">
      <xdr:nvSpPr>
        <xdr:cNvPr id="597" name="n_2mainValue【公民館】&#10;有形固定資産減価償却率">
          <a:extLst>
            <a:ext uri="{FF2B5EF4-FFF2-40B4-BE49-F238E27FC236}">
              <a16:creationId xmlns:a16="http://schemas.microsoft.com/office/drawing/2014/main" id="{64302C64-1A1E-40E1-AAD9-8F2FB3B7E0C1}"/>
            </a:ext>
          </a:extLst>
        </xdr:cNvPr>
        <xdr:cNvSpPr txBox="1"/>
      </xdr:nvSpPr>
      <xdr:spPr>
        <a:xfrm>
          <a:off x="14389744" y="18388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561</xdr:rowOff>
    </xdr:from>
    <xdr:ext cx="405111" cy="259045"/>
    <xdr:sp macro="" textlink="">
      <xdr:nvSpPr>
        <xdr:cNvPr id="598" name="n_3mainValue【公民館】&#10;有形固定資産減価償却率">
          <a:extLst>
            <a:ext uri="{FF2B5EF4-FFF2-40B4-BE49-F238E27FC236}">
              <a16:creationId xmlns:a16="http://schemas.microsoft.com/office/drawing/2014/main" id="{DC916271-94CB-43AD-BF05-2AEC29D4D627}"/>
            </a:ext>
          </a:extLst>
        </xdr:cNvPr>
        <xdr:cNvSpPr txBox="1"/>
      </xdr:nvSpPr>
      <xdr:spPr>
        <a:xfrm>
          <a:off x="13500744" y="18345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163847</xdr:rowOff>
    </xdr:from>
    <xdr:ext cx="405111" cy="259045"/>
    <xdr:sp macro="" textlink="">
      <xdr:nvSpPr>
        <xdr:cNvPr id="599" name="n_4mainValue【公民館】&#10;有形固定資産減価償却率">
          <a:extLst>
            <a:ext uri="{FF2B5EF4-FFF2-40B4-BE49-F238E27FC236}">
              <a16:creationId xmlns:a16="http://schemas.microsoft.com/office/drawing/2014/main" id="{A6E2EAFD-2138-4EED-8710-6289B6CCEBD2}"/>
            </a:ext>
          </a:extLst>
        </xdr:cNvPr>
        <xdr:cNvSpPr txBox="1"/>
      </xdr:nvSpPr>
      <xdr:spPr>
        <a:xfrm>
          <a:off x="12611744" y="1833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00" name="正方形/長方形 599">
          <a:extLst>
            <a:ext uri="{FF2B5EF4-FFF2-40B4-BE49-F238E27FC236}">
              <a16:creationId xmlns:a16="http://schemas.microsoft.com/office/drawing/2014/main" id="{0DF40C64-5BED-488D-A621-731DFE5277A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1" name="正方形/長方形 600">
          <a:extLst>
            <a:ext uri="{FF2B5EF4-FFF2-40B4-BE49-F238E27FC236}">
              <a16:creationId xmlns:a16="http://schemas.microsoft.com/office/drawing/2014/main" id="{2FB6AC41-602C-4CB2-9474-07DDA045385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2" name="正方形/長方形 601">
          <a:extLst>
            <a:ext uri="{FF2B5EF4-FFF2-40B4-BE49-F238E27FC236}">
              <a16:creationId xmlns:a16="http://schemas.microsoft.com/office/drawing/2014/main" id="{C006D259-33FE-4D2A-AF1A-BEC2F1647EA4}"/>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3" name="正方形/長方形 602">
          <a:extLst>
            <a:ext uri="{FF2B5EF4-FFF2-40B4-BE49-F238E27FC236}">
              <a16:creationId xmlns:a16="http://schemas.microsoft.com/office/drawing/2014/main" id="{86614C93-7FFF-4B55-90DA-90DDCD90091C}"/>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4" name="正方形/長方形 603">
          <a:extLst>
            <a:ext uri="{FF2B5EF4-FFF2-40B4-BE49-F238E27FC236}">
              <a16:creationId xmlns:a16="http://schemas.microsoft.com/office/drawing/2014/main" id="{53C8C57B-8301-44CB-9B50-1DFCE8C9DA9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5" name="正方形/長方形 604">
          <a:extLst>
            <a:ext uri="{FF2B5EF4-FFF2-40B4-BE49-F238E27FC236}">
              <a16:creationId xmlns:a16="http://schemas.microsoft.com/office/drawing/2014/main" id="{2F0044B8-C939-4D3A-9B01-BF361B14850D}"/>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6" name="正方形/長方形 605">
          <a:extLst>
            <a:ext uri="{FF2B5EF4-FFF2-40B4-BE49-F238E27FC236}">
              <a16:creationId xmlns:a16="http://schemas.microsoft.com/office/drawing/2014/main" id="{6E9EB6C1-97C2-41F5-B734-1A3D608C35FB}"/>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7" name="正方形/長方形 606">
          <a:extLst>
            <a:ext uri="{FF2B5EF4-FFF2-40B4-BE49-F238E27FC236}">
              <a16:creationId xmlns:a16="http://schemas.microsoft.com/office/drawing/2014/main" id="{D94C7E69-C946-4E89-A532-BA30B3D28113}"/>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8" name="テキスト ボックス 607">
          <a:extLst>
            <a:ext uri="{FF2B5EF4-FFF2-40B4-BE49-F238E27FC236}">
              <a16:creationId xmlns:a16="http://schemas.microsoft.com/office/drawing/2014/main" id="{C7B31AC2-1D1B-42B4-8455-C727D5475A42}"/>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9" name="直線コネクタ 608">
          <a:extLst>
            <a:ext uri="{FF2B5EF4-FFF2-40B4-BE49-F238E27FC236}">
              <a16:creationId xmlns:a16="http://schemas.microsoft.com/office/drawing/2014/main" id="{B64595AB-6586-4D6D-9DA5-F990D274EBE5}"/>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610" name="直線コネクタ 609">
          <a:extLst>
            <a:ext uri="{FF2B5EF4-FFF2-40B4-BE49-F238E27FC236}">
              <a16:creationId xmlns:a16="http://schemas.microsoft.com/office/drawing/2014/main" id="{9A6A4365-A1D5-4E3E-A57D-6C86402CEDD7}"/>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11" name="テキスト ボックス 610">
          <a:extLst>
            <a:ext uri="{FF2B5EF4-FFF2-40B4-BE49-F238E27FC236}">
              <a16:creationId xmlns:a16="http://schemas.microsoft.com/office/drawing/2014/main" id="{BFC14D68-C0C0-4144-BA60-21606B6993F5}"/>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12" name="直線コネクタ 611">
          <a:extLst>
            <a:ext uri="{FF2B5EF4-FFF2-40B4-BE49-F238E27FC236}">
              <a16:creationId xmlns:a16="http://schemas.microsoft.com/office/drawing/2014/main" id="{963BA232-B929-481E-B6E6-8301C49DF1C5}"/>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13" name="テキスト ボックス 612">
          <a:extLst>
            <a:ext uri="{FF2B5EF4-FFF2-40B4-BE49-F238E27FC236}">
              <a16:creationId xmlns:a16="http://schemas.microsoft.com/office/drawing/2014/main" id="{15A843F9-758D-4AEC-9466-A145EE22434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14" name="直線コネクタ 613">
          <a:extLst>
            <a:ext uri="{FF2B5EF4-FFF2-40B4-BE49-F238E27FC236}">
              <a16:creationId xmlns:a16="http://schemas.microsoft.com/office/drawing/2014/main" id="{9002BA0B-8CD6-44E9-A81A-943BE9C7A653}"/>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615" name="テキスト ボックス 614">
          <a:extLst>
            <a:ext uri="{FF2B5EF4-FFF2-40B4-BE49-F238E27FC236}">
              <a16:creationId xmlns:a16="http://schemas.microsoft.com/office/drawing/2014/main" id="{80485366-3480-4E3B-A9E4-2340EDCA26C2}"/>
            </a:ext>
          </a:extLst>
        </xdr:cNvPr>
        <xdr:cNvSpPr txBox="1"/>
      </xdr:nvSpPr>
      <xdr:spPr>
        <a:xfrm>
          <a:off x="17756701" y="177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616" name="直線コネクタ 615">
          <a:extLst>
            <a:ext uri="{FF2B5EF4-FFF2-40B4-BE49-F238E27FC236}">
              <a16:creationId xmlns:a16="http://schemas.microsoft.com/office/drawing/2014/main" id="{09FFE155-0838-4377-8ED5-0572E756AAE8}"/>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617" name="テキスト ボックス 616">
          <a:extLst>
            <a:ext uri="{FF2B5EF4-FFF2-40B4-BE49-F238E27FC236}">
              <a16:creationId xmlns:a16="http://schemas.microsoft.com/office/drawing/2014/main" id="{0251ABE7-DCCD-4057-8FAC-0279617792A3}"/>
            </a:ext>
          </a:extLst>
        </xdr:cNvPr>
        <xdr:cNvSpPr txBox="1"/>
      </xdr:nvSpPr>
      <xdr:spPr>
        <a:xfrm>
          <a:off x="17756701" y="173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618" name="直線コネクタ 617">
          <a:extLst>
            <a:ext uri="{FF2B5EF4-FFF2-40B4-BE49-F238E27FC236}">
              <a16:creationId xmlns:a16="http://schemas.microsoft.com/office/drawing/2014/main" id="{D84F5AB4-5B4C-4F5F-AA9B-1E32DDCFAA7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619" name="テキスト ボックス 618">
          <a:extLst>
            <a:ext uri="{FF2B5EF4-FFF2-40B4-BE49-F238E27FC236}">
              <a16:creationId xmlns:a16="http://schemas.microsoft.com/office/drawing/2014/main" id="{53C751A3-C77C-4386-836D-E7DCA9CB981B}"/>
            </a:ext>
          </a:extLst>
        </xdr:cNvPr>
        <xdr:cNvSpPr txBox="1"/>
      </xdr:nvSpPr>
      <xdr:spPr>
        <a:xfrm>
          <a:off x="17756701" y="1700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20" name="直線コネクタ 619">
          <a:extLst>
            <a:ext uri="{FF2B5EF4-FFF2-40B4-BE49-F238E27FC236}">
              <a16:creationId xmlns:a16="http://schemas.microsoft.com/office/drawing/2014/main" id="{FFC1D2D6-CF75-421D-9BCF-D9F1F65C7091}"/>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621" name="テキスト ボックス 620">
          <a:extLst>
            <a:ext uri="{FF2B5EF4-FFF2-40B4-BE49-F238E27FC236}">
              <a16:creationId xmlns:a16="http://schemas.microsoft.com/office/drawing/2014/main" id="{7EE9386A-34E4-4DB6-8814-5D9F2BFE96CF}"/>
            </a:ext>
          </a:extLst>
        </xdr:cNvPr>
        <xdr:cNvSpPr txBox="1"/>
      </xdr:nvSpPr>
      <xdr:spPr>
        <a:xfrm>
          <a:off x="17756701" y="1662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22" name="【公民館】&#10;一人当たり面積グラフ枠">
          <a:extLst>
            <a:ext uri="{FF2B5EF4-FFF2-40B4-BE49-F238E27FC236}">
              <a16:creationId xmlns:a16="http://schemas.microsoft.com/office/drawing/2014/main" id="{9B9DDAEB-C62B-40EB-879E-9AD5DAD08D8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623" name="直線コネクタ 622">
          <a:extLst>
            <a:ext uri="{FF2B5EF4-FFF2-40B4-BE49-F238E27FC236}">
              <a16:creationId xmlns:a16="http://schemas.microsoft.com/office/drawing/2014/main" id="{93CCC628-AA9F-4EB8-BB66-DB2B00D115A1}"/>
            </a:ext>
          </a:extLst>
        </xdr:cNvPr>
        <xdr:cNvCxnSpPr/>
      </xdr:nvCxnSpPr>
      <xdr:spPr>
        <a:xfrm flipV="1">
          <a:off x="22160864" y="17250918"/>
          <a:ext cx="0" cy="14157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624" name="【公民館】&#10;一人当たり面積最小値テキスト">
          <a:extLst>
            <a:ext uri="{FF2B5EF4-FFF2-40B4-BE49-F238E27FC236}">
              <a16:creationId xmlns:a16="http://schemas.microsoft.com/office/drawing/2014/main" id="{12627C44-4318-4587-BBD4-75842ACA9B59}"/>
            </a:ext>
          </a:extLst>
        </xdr:cNvPr>
        <xdr:cNvSpPr txBox="1"/>
      </xdr:nvSpPr>
      <xdr:spPr>
        <a:xfrm>
          <a:off x="22199600" y="18670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625" name="直線コネクタ 624">
          <a:extLst>
            <a:ext uri="{FF2B5EF4-FFF2-40B4-BE49-F238E27FC236}">
              <a16:creationId xmlns:a16="http://schemas.microsoft.com/office/drawing/2014/main" id="{C8D7CDF6-B987-48AA-93A5-2AE7510ADB51}"/>
            </a:ext>
          </a:extLst>
        </xdr:cNvPr>
        <xdr:cNvCxnSpPr/>
      </xdr:nvCxnSpPr>
      <xdr:spPr>
        <a:xfrm>
          <a:off x="22072600" y="186666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626" name="【公民館】&#10;一人当たり面積最大値テキスト">
          <a:extLst>
            <a:ext uri="{FF2B5EF4-FFF2-40B4-BE49-F238E27FC236}">
              <a16:creationId xmlns:a16="http://schemas.microsoft.com/office/drawing/2014/main" id="{1F435666-A6B5-4B8D-90F3-8B862D0DFC85}"/>
            </a:ext>
          </a:extLst>
        </xdr:cNvPr>
        <xdr:cNvSpPr txBox="1"/>
      </xdr:nvSpPr>
      <xdr:spPr>
        <a:xfrm>
          <a:off x="22199600" y="17026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627" name="直線コネクタ 626">
          <a:extLst>
            <a:ext uri="{FF2B5EF4-FFF2-40B4-BE49-F238E27FC236}">
              <a16:creationId xmlns:a16="http://schemas.microsoft.com/office/drawing/2014/main" id="{078840D8-C381-4093-BF65-000D24794492}"/>
            </a:ext>
          </a:extLst>
        </xdr:cNvPr>
        <xdr:cNvCxnSpPr/>
      </xdr:nvCxnSpPr>
      <xdr:spPr>
        <a:xfrm>
          <a:off x="22072600" y="172509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2075</xdr:rowOff>
    </xdr:from>
    <xdr:ext cx="469744" cy="259045"/>
    <xdr:sp macro="" textlink="">
      <xdr:nvSpPr>
        <xdr:cNvPr id="628" name="【公民館】&#10;一人当たり面積平均値テキスト">
          <a:extLst>
            <a:ext uri="{FF2B5EF4-FFF2-40B4-BE49-F238E27FC236}">
              <a16:creationId xmlns:a16="http://schemas.microsoft.com/office/drawing/2014/main" id="{5B9DEE79-FF36-45FB-8F7F-66BDDEBA0C55}"/>
            </a:ext>
          </a:extLst>
        </xdr:cNvPr>
        <xdr:cNvSpPr txBox="1"/>
      </xdr:nvSpPr>
      <xdr:spPr>
        <a:xfrm>
          <a:off x="22199600" y="185186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629" name="フローチャート: 判断 628">
          <a:extLst>
            <a:ext uri="{FF2B5EF4-FFF2-40B4-BE49-F238E27FC236}">
              <a16:creationId xmlns:a16="http://schemas.microsoft.com/office/drawing/2014/main" id="{AEC1FA24-E930-4488-BFBD-9E1471C4B5DD}"/>
            </a:ext>
          </a:extLst>
        </xdr:cNvPr>
        <xdr:cNvSpPr/>
      </xdr:nvSpPr>
      <xdr:spPr>
        <a:xfrm>
          <a:off x="22110700" y="18540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630" name="フローチャート: 判断 629">
          <a:extLst>
            <a:ext uri="{FF2B5EF4-FFF2-40B4-BE49-F238E27FC236}">
              <a16:creationId xmlns:a16="http://schemas.microsoft.com/office/drawing/2014/main" id="{715DB5A8-482D-4BCE-A1E5-3EF60219805D}"/>
            </a:ext>
          </a:extLst>
        </xdr:cNvPr>
        <xdr:cNvSpPr/>
      </xdr:nvSpPr>
      <xdr:spPr>
        <a:xfrm>
          <a:off x="21272500" y="18537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631" name="フローチャート: 判断 630">
          <a:extLst>
            <a:ext uri="{FF2B5EF4-FFF2-40B4-BE49-F238E27FC236}">
              <a16:creationId xmlns:a16="http://schemas.microsoft.com/office/drawing/2014/main" id="{F6AFCBB6-5EE9-4BFD-AEDF-A4602F7C0518}"/>
            </a:ext>
          </a:extLst>
        </xdr:cNvPr>
        <xdr:cNvSpPr/>
      </xdr:nvSpPr>
      <xdr:spPr>
        <a:xfrm>
          <a:off x="20383500" y="18541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632" name="フローチャート: 判断 631">
          <a:extLst>
            <a:ext uri="{FF2B5EF4-FFF2-40B4-BE49-F238E27FC236}">
              <a16:creationId xmlns:a16="http://schemas.microsoft.com/office/drawing/2014/main" id="{397A21D2-C065-4A68-959B-595CA3D71096}"/>
            </a:ext>
          </a:extLst>
        </xdr:cNvPr>
        <xdr:cNvSpPr/>
      </xdr:nvSpPr>
      <xdr:spPr>
        <a:xfrm>
          <a:off x="19494500" y="18546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633" name="フローチャート: 判断 632">
          <a:extLst>
            <a:ext uri="{FF2B5EF4-FFF2-40B4-BE49-F238E27FC236}">
              <a16:creationId xmlns:a16="http://schemas.microsoft.com/office/drawing/2014/main" id="{093640B2-C80D-4F42-95C7-FC11B92EE879}"/>
            </a:ext>
          </a:extLst>
        </xdr:cNvPr>
        <xdr:cNvSpPr/>
      </xdr:nvSpPr>
      <xdr:spPr>
        <a:xfrm>
          <a:off x="18605500" y="18543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C3A1BCBB-E6B1-4CC2-9C8F-8EF37048C9CE}"/>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CA6DAEF8-230D-48A4-8560-BB323AEBC36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6" name="テキスト ボックス 635">
          <a:extLst>
            <a:ext uri="{FF2B5EF4-FFF2-40B4-BE49-F238E27FC236}">
              <a16:creationId xmlns:a16="http://schemas.microsoft.com/office/drawing/2014/main" id="{E4D2E00C-9BE1-495F-8AA0-127DDB4BFBE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7" name="テキスト ボックス 636">
          <a:extLst>
            <a:ext uri="{FF2B5EF4-FFF2-40B4-BE49-F238E27FC236}">
              <a16:creationId xmlns:a16="http://schemas.microsoft.com/office/drawing/2014/main" id="{BC70D778-EF4B-43DC-8976-30C17E2FEFC6}"/>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8" name="テキスト ボックス 637">
          <a:extLst>
            <a:ext uri="{FF2B5EF4-FFF2-40B4-BE49-F238E27FC236}">
              <a16:creationId xmlns:a16="http://schemas.microsoft.com/office/drawing/2014/main" id="{A5CAAA00-65FF-4125-8811-1148AF9933B6}"/>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12598</xdr:rowOff>
    </xdr:from>
    <xdr:to>
      <xdr:col>116</xdr:col>
      <xdr:colOff>114300</xdr:colOff>
      <xdr:row>106</xdr:row>
      <xdr:rowOff>114198</xdr:rowOff>
    </xdr:to>
    <xdr:sp macro="" textlink="">
      <xdr:nvSpPr>
        <xdr:cNvPr id="639" name="楕円 638">
          <a:extLst>
            <a:ext uri="{FF2B5EF4-FFF2-40B4-BE49-F238E27FC236}">
              <a16:creationId xmlns:a16="http://schemas.microsoft.com/office/drawing/2014/main" id="{22ACA849-47C0-45F5-BCAF-075FDC188E0E}"/>
            </a:ext>
          </a:extLst>
        </xdr:cNvPr>
        <xdr:cNvSpPr/>
      </xdr:nvSpPr>
      <xdr:spPr>
        <a:xfrm>
          <a:off x="22110700" y="18186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35475</xdr:rowOff>
    </xdr:from>
    <xdr:ext cx="469744" cy="259045"/>
    <xdr:sp macro="" textlink="">
      <xdr:nvSpPr>
        <xdr:cNvPr id="640" name="【公民館】&#10;一人当たり面積該当値テキスト">
          <a:extLst>
            <a:ext uri="{FF2B5EF4-FFF2-40B4-BE49-F238E27FC236}">
              <a16:creationId xmlns:a16="http://schemas.microsoft.com/office/drawing/2014/main" id="{9A8AEB91-FC5E-4218-AD44-39A79588F286}"/>
            </a:ext>
          </a:extLst>
        </xdr:cNvPr>
        <xdr:cNvSpPr txBox="1"/>
      </xdr:nvSpPr>
      <xdr:spPr>
        <a:xfrm>
          <a:off x="22199600" y="18037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23724</xdr:rowOff>
    </xdr:from>
    <xdr:to>
      <xdr:col>112</xdr:col>
      <xdr:colOff>38100</xdr:colOff>
      <xdr:row>106</xdr:row>
      <xdr:rowOff>125324</xdr:rowOff>
    </xdr:to>
    <xdr:sp macro="" textlink="">
      <xdr:nvSpPr>
        <xdr:cNvPr id="641" name="楕円 640">
          <a:extLst>
            <a:ext uri="{FF2B5EF4-FFF2-40B4-BE49-F238E27FC236}">
              <a16:creationId xmlns:a16="http://schemas.microsoft.com/office/drawing/2014/main" id="{A10F8AC1-8E2F-4392-9F28-90BAF12BCCEE}"/>
            </a:ext>
          </a:extLst>
        </xdr:cNvPr>
        <xdr:cNvSpPr/>
      </xdr:nvSpPr>
      <xdr:spPr>
        <a:xfrm>
          <a:off x="21272500" y="18197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63398</xdr:rowOff>
    </xdr:from>
    <xdr:to>
      <xdr:col>116</xdr:col>
      <xdr:colOff>63500</xdr:colOff>
      <xdr:row>106</xdr:row>
      <xdr:rowOff>74524</xdr:rowOff>
    </xdr:to>
    <xdr:cxnSp macro="">
      <xdr:nvCxnSpPr>
        <xdr:cNvPr id="642" name="直線コネクタ 641">
          <a:extLst>
            <a:ext uri="{FF2B5EF4-FFF2-40B4-BE49-F238E27FC236}">
              <a16:creationId xmlns:a16="http://schemas.microsoft.com/office/drawing/2014/main" id="{1F18C825-62A1-4997-8FEC-701549916EF6}"/>
            </a:ext>
          </a:extLst>
        </xdr:cNvPr>
        <xdr:cNvCxnSpPr/>
      </xdr:nvCxnSpPr>
      <xdr:spPr>
        <a:xfrm flipV="1">
          <a:off x="21323300" y="18237098"/>
          <a:ext cx="838200" cy="11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33629</xdr:rowOff>
    </xdr:from>
    <xdr:to>
      <xdr:col>107</xdr:col>
      <xdr:colOff>101600</xdr:colOff>
      <xdr:row>106</xdr:row>
      <xdr:rowOff>135229</xdr:rowOff>
    </xdr:to>
    <xdr:sp macro="" textlink="">
      <xdr:nvSpPr>
        <xdr:cNvPr id="643" name="楕円 642">
          <a:extLst>
            <a:ext uri="{FF2B5EF4-FFF2-40B4-BE49-F238E27FC236}">
              <a16:creationId xmlns:a16="http://schemas.microsoft.com/office/drawing/2014/main" id="{D9878AF8-1B40-431F-9EE2-24FCEA03A73B}"/>
            </a:ext>
          </a:extLst>
        </xdr:cNvPr>
        <xdr:cNvSpPr/>
      </xdr:nvSpPr>
      <xdr:spPr>
        <a:xfrm>
          <a:off x="20383500" y="18207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74524</xdr:rowOff>
    </xdr:from>
    <xdr:to>
      <xdr:col>111</xdr:col>
      <xdr:colOff>177800</xdr:colOff>
      <xdr:row>106</xdr:row>
      <xdr:rowOff>84429</xdr:rowOff>
    </xdr:to>
    <xdr:cxnSp macro="">
      <xdr:nvCxnSpPr>
        <xdr:cNvPr id="644" name="直線コネクタ 643">
          <a:extLst>
            <a:ext uri="{FF2B5EF4-FFF2-40B4-BE49-F238E27FC236}">
              <a16:creationId xmlns:a16="http://schemas.microsoft.com/office/drawing/2014/main" id="{2DFC9249-F361-4B9D-8636-AC015714FD63}"/>
            </a:ext>
          </a:extLst>
        </xdr:cNvPr>
        <xdr:cNvCxnSpPr/>
      </xdr:nvCxnSpPr>
      <xdr:spPr>
        <a:xfrm flipV="1">
          <a:off x="20434300" y="18248224"/>
          <a:ext cx="889000" cy="9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42850</xdr:rowOff>
    </xdr:from>
    <xdr:to>
      <xdr:col>102</xdr:col>
      <xdr:colOff>165100</xdr:colOff>
      <xdr:row>106</xdr:row>
      <xdr:rowOff>144450</xdr:rowOff>
    </xdr:to>
    <xdr:sp macro="" textlink="">
      <xdr:nvSpPr>
        <xdr:cNvPr id="645" name="楕円 644">
          <a:extLst>
            <a:ext uri="{FF2B5EF4-FFF2-40B4-BE49-F238E27FC236}">
              <a16:creationId xmlns:a16="http://schemas.microsoft.com/office/drawing/2014/main" id="{1E340999-91EF-4E77-92CD-4454EC1BC04E}"/>
            </a:ext>
          </a:extLst>
        </xdr:cNvPr>
        <xdr:cNvSpPr/>
      </xdr:nvSpPr>
      <xdr:spPr>
        <a:xfrm>
          <a:off x="19494500" y="1821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84429</xdr:rowOff>
    </xdr:from>
    <xdr:to>
      <xdr:col>107</xdr:col>
      <xdr:colOff>50800</xdr:colOff>
      <xdr:row>106</xdr:row>
      <xdr:rowOff>93650</xdr:rowOff>
    </xdr:to>
    <xdr:cxnSp macro="">
      <xdr:nvCxnSpPr>
        <xdr:cNvPr id="646" name="直線コネクタ 645">
          <a:extLst>
            <a:ext uri="{FF2B5EF4-FFF2-40B4-BE49-F238E27FC236}">
              <a16:creationId xmlns:a16="http://schemas.microsoft.com/office/drawing/2014/main" id="{69F946DA-91C2-4775-9195-1F41E87ADED6}"/>
            </a:ext>
          </a:extLst>
        </xdr:cNvPr>
        <xdr:cNvCxnSpPr/>
      </xdr:nvCxnSpPr>
      <xdr:spPr>
        <a:xfrm flipV="1">
          <a:off x="19545300" y="18258129"/>
          <a:ext cx="889000" cy="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50698</xdr:rowOff>
    </xdr:from>
    <xdr:to>
      <xdr:col>98</xdr:col>
      <xdr:colOff>38100</xdr:colOff>
      <xdr:row>106</xdr:row>
      <xdr:rowOff>152298</xdr:rowOff>
    </xdr:to>
    <xdr:sp macro="" textlink="">
      <xdr:nvSpPr>
        <xdr:cNvPr id="647" name="楕円 646">
          <a:extLst>
            <a:ext uri="{FF2B5EF4-FFF2-40B4-BE49-F238E27FC236}">
              <a16:creationId xmlns:a16="http://schemas.microsoft.com/office/drawing/2014/main" id="{D6CD8C64-5849-4E50-8AA2-F8D1A90E9D9A}"/>
            </a:ext>
          </a:extLst>
        </xdr:cNvPr>
        <xdr:cNvSpPr/>
      </xdr:nvSpPr>
      <xdr:spPr>
        <a:xfrm>
          <a:off x="18605500" y="1822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93650</xdr:rowOff>
    </xdr:from>
    <xdr:to>
      <xdr:col>102</xdr:col>
      <xdr:colOff>114300</xdr:colOff>
      <xdr:row>106</xdr:row>
      <xdr:rowOff>101498</xdr:rowOff>
    </xdr:to>
    <xdr:cxnSp macro="">
      <xdr:nvCxnSpPr>
        <xdr:cNvPr id="648" name="直線コネクタ 647">
          <a:extLst>
            <a:ext uri="{FF2B5EF4-FFF2-40B4-BE49-F238E27FC236}">
              <a16:creationId xmlns:a16="http://schemas.microsoft.com/office/drawing/2014/main" id="{79ACAFF8-5642-415E-954D-515D69466057}"/>
            </a:ext>
          </a:extLst>
        </xdr:cNvPr>
        <xdr:cNvCxnSpPr/>
      </xdr:nvCxnSpPr>
      <xdr:spPr>
        <a:xfrm flipV="1">
          <a:off x="18656300" y="18267350"/>
          <a:ext cx="889000" cy="7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108</xdr:row>
      <xdr:rowOff>113859</xdr:rowOff>
    </xdr:from>
    <xdr:ext cx="469744" cy="259045"/>
    <xdr:sp macro="" textlink="">
      <xdr:nvSpPr>
        <xdr:cNvPr id="649" name="n_1aveValue【公民館】&#10;一人当たり面積">
          <a:extLst>
            <a:ext uri="{FF2B5EF4-FFF2-40B4-BE49-F238E27FC236}">
              <a16:creationId xmlns:a16="http://schemas.microsoft.com/office/drawing/2014/main" id="{5729AB5A-65B1-47CF-A114-B2D9DE5022C2}"/>
            </a:ext>
          </a:extLst>
        </xdr:cNvPr>
        <xdr:cNvSpPr txBox="1"/>
      </xdr:nvSpPr>
      <xdr:spPr>
        <a:xfrm>
          <a:off x="21075727" y="18630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117518</xdr:rowOff>
    </xdr:from>
    <xdr:ext cx="469744" cy="259045"/>
    <xdr:sp macro="" textlink="">
      <xdr:nvSpPr>
        <xdr:cNvPr id="650" name="n_2aveValue【公民館】&#10;一人当たり面積">
          <a:extLst>
            <a:ext uri="{FF2B5EF4-FFF2-40B4-BE49-F238E27FC236}">
              <a16:creationId xmlns:a16="http://schemas.microsoft.com/office/drawing/2014/main" id="{E2EB96AB-9EC1-4CCB-B0AC-CA242BC53B88}"/>
            </a:ext>
          </a:extLst>
        </xdr:cNvPr>
        <xdr:cNvSpPr txBox="1"/>
      </xdr:nvSpPr>
      <xdr:spPr>
        <a:xfrm>
          <a:off x="20199427" y="18634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122775</xdr:rowOff>
    </xdr:from>
    <xdr:ext cx="469744" cy="259045"/>
    <xdr:sp macro="" textlink="">
      <xdr:nvSpPr>
        <xdr:cNvPr id="651" name="n_3aveValue【公民館】&#10;一人当たり面積">
          <a:extLst>
            <a:ext uri="{FF2B5EF4-FFF2-40B4-BE49-F238E27FC236}">
              <a16:creationId xmlns:a16="http://schemas.microsoft.com/office/drawing/2014/main" id="{B67A4AB7-BAFE-46B8-8976-D5280C81A698}"/>
            </a:ext>
          </a:extLst>
        </xdr:cNvPr>
        <xdr:cNvSpPr txBox="1"/>
      </xdr:nvSpPr>
      <xdr:spPr>
        <a:xfrm>
          <a:off x="19310427" y="186393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120108</xdr:rowOff>
    </xdr:from>
    <xdr:ext cx="469744" cy="259045"/>
    <xdr:sp macro="" textlink="">
      <xdr:nvSpPr>
        <xdr:cNvPr id="652" name="n_4aveValue【公民館】&#10;一人当たり面積">
          <a:extLst>
            <a:ext uri="{FF2B5EF4-FFF2-40B4-BE49-F238E27FC236}">
              <a16:creationId xmlns:a16="http://schemas.microsoft.com/office/drawing/2014/main" id="{2406200F-3FC6-4826-8991-4AAFC5233986}"/>
            </a:ext>
          </a:extLst>
        </xdr:cNvPr>
        <xdr:cNvSpPr txBox="1"/>
      </xdr:nvSpPr>
      <xdr:spPr>
        <a:xfrm>
          <a:off x="18421427" y="18636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141851</xdr:rowOff>
    </xdr:from>
    <xdr:ext cx="469744" cy="259045"/>
    <xdr:sp macro="" textlink="">
      <xdr:nvSpPr>
        <xdr:cNvPr id="653" name="n_1mainValue【公民館】&#10;一人当たり面積">
          <a:extLst>
            <a:ext uri="{FF2B5EF4-FFF2-40B4-BE49-F238E27FC236}">
              <a16:creationId xmlns:a16="http://schemas.microsoft.com/office/drawing/2014/main" id="{19CEAF82-9B8B-4485-A080-BABD7EF50533}"/>
            </a:ext>
          </a:extLst>
        </xdr:cNvPr>
        <xdr:cNvSpPr txBox="1"/>
      </xdr:nvSpPr>
      <xdr:spPr>
        <a:xfrm>
          <a:off x="21075727" y="17972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151756</xdr:rowOff>
    </xdr:from>
    <xdr:ext cx="469744" cy="259045"/>
    <xdr:sp macro="" textlink="">
      <xdr:nvSpPr>
        <xdr:cNvPr id="654" name="n_2mainValue【公民館】&#10;一人当たり面積">
          <a:extLst>
            <a:ext uri="{FF2B5EF4-FFF2-40B4-BE49-F238E27FC236}">
              <a16:creationId xmlns:a16="http://schemas.microsoft.com/office/drawing/2014/main" id="{AEA7A12C-905C-4762-98BF-DA67B203FA39}"/>
            </a:ext>
          </a:extLst>
        </xdr:cNvPr>
        <xdr:cNvSpPr txBox="1"/>
      </xdr:nvSpPr>
      <xdr:spPr>
        <a:xfrm>
          <a:off x="20199427" y="17982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160977</xdr:rowOff>
    </xdr:from>
    <xdr:ext cx="469744" cy="259045"/>
    <xdr:sp macro="" textlink="">
      <xdr:nvSpPr>
        <xdr:cNvPr id="655" name="n_3mainValue【公民館】&#10;一人当たり面積">
          <a:extLst>
            <a:ext uri="{FF2B5EF4-FFF2-40B4-BE49-F238E27FC236}">
              <a16:creationId xmlns:a16="http://schemas.microsoft.com/office/drawing/2014/main" id="{C45D5560-FA0B-44AF-9D03-63DC27D8A708}"/>
            </a:ext>
          </a:extLst>
        </xdr:cNvPr>
        <xdr:cNvSpPr txBox="1"/>
      </xdr:nvSpPr>
      <xdr:spPr>
        <a:xfrm>
          <a:off x="19310427" y="17991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168825</xdr:rowOff>
    </xdr:from>
    <xdr:ext cx="469744" cy="259045"/>
    <xdr:sp macro="" textlink="">
      <xdr:nvSpPr>
        <xdr:cNvPr id="656" name="n_4mainValue【公民館】&#10;一人当たり面積">
          <a:extLst>
            <a:ext uri="{FF2B5EF4-FFF2-40B4-BE49-F238E27FC236}">
              <a16:creationId xmlns:a16="http://schemas.microsoft.com/office/drawing/2014/main" id="{940F778C-0B52-48DC-B421-70633237F255}"/>
            </a:ext>
          </a:extLst>
        </xdr:cNvPr>
        <xdr:cNvSpPr txBox="1"/>
      </xdr:nvSpPr>
      <xdr:spPr>
        <a:xfrm>
          <a:off x="18421427" y="17999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71A4E5D8-63C1-4801-8BC1-09519EF91D7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85E08D8C-7410-423D-8D33-0039B884684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651366FA-6C35-47A2-B7B7-68D221DDB83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Century Gothic" panose="020B0502020202020204" pitchFamily="34" charset="0"/>
              <a:ea typeface="HGSｺﾞｼｯｸM" panose="020B0600000000000000" pitchFamily="50" charset="-128"/>
              <a:cs typeface="+mn-cs"/>
            </a:rPr>
            <a:t>　</a:t>
          </a:r>
          <a:r>
            <a:rPr kumimoji="1" lang="ja-JP" altLang="ja-JP" sz="1400">
              <a:solidFill>
                <a:schemeClr val="dk1"/>
              </a:solidFill>
              <a:effectLst/>
              <a:latin typeface="Century Gothic" panose="020B0502020202020204" pitchFamily="34" charset="0"/>
              <a:ea typeface="HGSｺﾞｼｯｸM" panose="020B0600000000000000" pitchFamily="50" charset="-128"/>
              <a:cs typeface="+mn-cs"/>
            </a:rPr>
            <a:t>類似団体と比較して特に有形固定資産減価償却率が高くなっている施設は、道路、橋りょう・トンネル、公民館である。類似団体平均とほぼ同じなのは、公営住宅、学校施設である。公営住宅については</a:t>
          </a:r>
          <a:r>
            <a:rPr kumimoji="1" lang="en-US" altLang="ja-JP" sz="1400">
              <a:solidFill>
                <a:schemeClr val="dk1"/>
              </a:solidFill>
              <a:effectLst/>
              <a:latin typeface="Century Gothic" panose="020B0502020202020204" pitchFamily="34" charset="0"/>
              <a:ea typeface="HGSｺﾞｼｯｸM" panose="020B0600000000000000" pitchFamily="50" charset="-128"/>
              <a:cs typeface="+mn-cs"/>
            </a:rPr>
            <a:t>4</a:t>
          </a:r>
          <a:r>
            <a:rPr kumimoji="1" lang="ja-JP" altLang="ja-JP" sz="1400">
              <a:solidFill>
                <a:schemeClr val="dk1"/>
              </a:solidFill>
              <a:effectLst/>
              <a:latin typeface="Century Gothic" panose="020B0502020202020204" pitchFamily="34" charset="0"/>
              <a:ea typeface="HGSｺﾞｼｯｸM" panose="020B0600000000000000" pitchFamily="50" charset="-128"/>
              <a:cs typeface="+mn-cs"/>
            </a:rPr>
            <a:t>棟すべてが</a:t>
          </a:r>
          <a:r>
            <a:rPr kumimoji="1" lang="en-US" altLang="ja-JP" sz="1400">
              <a:solidFill>
                <a:schemeClr val="dk1"/>
              </a:solidFill>
              <a:effectLst/>
              <a:latin typeface="Century Gothic" panose="020B0502020202020204" pitchFamily="34" charset="0"/>
              <a:ea typeface="HGSｺﾞｼｯｸM" panose="020B0600000000000000" pitchFamily="50" charset="-128"/>
              <a:cs typeface="+mn-cs"/>
            </a:rPr>
            <a:t>2005</a:t>
          </a:r>
          <a:r>
            <a:rPr kumimoji="1" lang="ja-JP" altLang="ja-JP" sz="1400">
              <a:solidFill>
                <a:schemeClr val="dk1"/>
              </a:solidFill>
              <a:effectLst/>
              <a:latin typeface="Century Gothic" panose="020B0502020202020204" pitchFamily="34" charset="0"/>
              <a:ea typeface="HGSｺﾞｼｯｸM" panose="020B0600000000000000" pitchFamily="50" charset="-128"/>
              <a:cs typeface="+mn-cs"/>
            </a:rPr>
            <a:t>年以降に建築されたものであり、比較的築年数が浅いため類似団体を下回っていたが、今後は維持管理に係る経費の増加に留意しつつ住宅環境の向上に積極的に取り組んでいく。</a:t>
          </a:r>
          <a:endParaRPr lang="ja-JP" altLang="ja-JP" sz="1800">
            <a:effectLst/>
            <a:latin typeface="Century Gothic" panose="020B0502020202020204" pitchFamily="34" charset="0"/>
            <a:ea typeface="HGSｺﾞｼｯｸM" panose="020B0600000000000000"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AB19B60-F8E7-4132-9154-521890F7FA4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1FD9180-4D59-4E34-9FB0-772D8D438D59}"/>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2837765-331D-4608-A114-2C3A51245ECA}"/>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B39081D-934D-4CAF-A077-A2E8B408EB7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青森県西目屋村</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C7A9DCBB-7822-499F-AF47-5267F581A58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4F1F209-1F39-434E-84CA-4DEF6517F2F3}"/>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12C2AB9-6F6B-4CC7-8128-DB544AECFD8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97D3857-0048-4975-83FD-B83316C0C99F}"/>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53E6FA8-8DFD-4BFD-87A2-1EB62B2E5CC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EB021C5-BABB-4E5E-B992-2B7BEB8C8C2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1,210
1,210
246.02
2,588,576
2,564,291
19,489
1,390,407
2,315,368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A47509-D78D-4D24-9A93-6CD0E4CC690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C6F9D76-FD99-46A2-A12D-12B7B8C461D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58420BD-712D-4479-B2D9-D01DB8A2D1E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9.5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2FE4B7C-EFA2-4434-9EAE-3D4E76FC6FC8}"/>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C0C7C785-E3B2-4C0F-9D3A-F457998CCAE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62AE1EF-CC43-4BF1-83FA-77B310F4BF4D}"/>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B6D1E158-EB16-4200-B761-F8E5846FF76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51B5910-03FC-4362-AF87-87D0A3036B4B}"/>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823A254-39DA-4EC7-AB24-743F63E5C08A}"/>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D18C2BD-A4E6-4ED9-AC2C-2D08B97192EB}"/>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9D97C7C0-D178-4720-AD46-93023CD702B5}"/>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BF65216-1E92-44CC-AB22-A0B53FC5238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81BE695-2467-45B4-9224-065CA3F11C9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956E514-434E-4246-9232-3349EAEB1C3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7BA6B71-959F-4952-AA45-61022D3F0709}"/>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0C314C8-8B5E-4522-9A60-226950CF80C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8E7137F-1FB5-4489-8679-55A32AC2C1A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F454E0B-E8F5-498B-8897-C99FFDB378A4}"/>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1FC5B486-8F3A-465B-B50D-5EBEBB3D449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9680D8B-8B4C-4A06-B215-400B7B018178}"/>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EC16AAED-7190-467A-942F-8A8D358AAA8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64DD04-47D4-43B0-9782-01B527D4CE2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33336A2-A4BD-420D-9AA9-1270EEA9D66C}"/>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98D4D6F-84C4-4EA0-9064-ADED860CCD9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8C99063-C73F-471D-999E-7A4214457F5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E13390F-BC67-479F-B375-778A72016C2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5BDB8E8-C9BB-42E9-B916-BAFDC7D9D8F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9E00049-CA97-492F-8E7A-7540CA564E8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E41005-65EB-4651-9963-91B6B6D9E3EA}"/>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02B34CA7-4D26-4061-A81D-A449A706858F}"/>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0B5CE7D-E978-4C7D-BCB9-3A091B98C59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AE706317-410A-4026-BA92-6B018C1C67B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C3217692-3EDC-4EAE-AB02-0D16D07C2E8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B930F852-9AB1-4DFA-9164-99926A54988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BB27FC1-9A0D-4534-9047-1AA322BA1A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76FF9653-D96A-48E3-881B-AE5951653F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E02E2166-715B-48FF-9EB6-F497BC39B82C}"/>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B77E6A7A-AD35-4B62-9438-2FF09D74A8A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6FE1D1C-6AB3-434F-9CF0-10CB1415C82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5640868-77D2-41F6-AFD6-652621B85348}"/>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F67552C-2B57-4394-B561-BA33F2EFC8E4}"/>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B98AF73A-CDF4-47B9-88CA-6F22D7CE7E8A}"/>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4D5FD185-C351-4F7F-B2F5-23997B1F5E7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FEA09CB1-9323-4C8C-BA14-456AF3956C7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8502F053-9C21-464C-93E1-9644DAC302DD}"/>
            </a:ext>
          </a:extLst>
        </xdr:cNvPr>
        <xdr:cNvSpPr/>
      </xdr:nvSpPr>
      <xdr:spPr>
        <a:xfrm>
          <a:off x="762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46</xdr:row>
      <xdr:rowOff>114300</xdr:rowOff>
    </xdr:from>
    <xdr:to>
      <xdr:col>59</xdr:col>
      <xdr:colOff>88900</xdr:colOff>
      <xdr:row>50</xdr:row>
      <xdr:rowOff>63500</xdr:rowOff>
    </xdr:to>
    <xdr:sp macro="" textlink="">
      <xdr:nvSpPr>
        <xdr:cNvPr id="57" name="正方形/長方形 56">
          <a:extLst>
            <a:ext uri="{FF2B5EF4-FFF2-40B4-BE49-F238E27FC236}">
              <a16:creationId xmlns:a16="http://schemas.microsoft.com/office/drawing/2014/main" id="{28334758-F34A-4CC2-84CB-DB2EE0F559F6}"/>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58" name="正方形/長方形 57">
          <a:extLst>
            <a:ext uri="{FF2B5EF4-FFF2-40B4-BE49-F238E27FC236}">
              <a16:creationId xmlns:a16="http://schemas.microsoft.com/office/drawing/2014/main" id="{48DD9597-0C92-4E07-BAFE-D1F6267AE174}"/>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59" name="正方形/長方形 58">
          <a:extLst>
            <a:ext uri="{FF2B5EF4-FFF2-40B4-BE49-F238E27FC236}">
              <a16:creationId xmlns:a16="http://schemas.microsoft.com/office/drawing/2014/main" id="{8E84055D-3F0C-4F99-9160-11875E4168D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60" name="正方形/長方形 59">
          <a:extLst>
            <a:ext uri="{FF2B5EF4-FFF2-40B4-BE49-F238E27FC236}">
              <a16:creationId xmlns:a16="http://schemas.microsoft.com/office/drawing/2014/main" id="{226A0318-0B01-4753-9ACD-E7583EAB7AA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61" name="正方形/長方形 60">
          <a:extLst>
            <a:ext uri="{FF2B5EF4-FFF2-40B4-BE49-F238E27FC236}">
              <a16:creationId xmlns:a16="http://schemas.microsoft.com/office/drawing/2014/main" id="{CD771A42-1A20-4BCB-AD7E-9E09AE1D304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62" name="正方形/長方形 61">
          <a:extLst>
            <a:ext uri="{FF2B5EF4-FFF2-40B4-BE49-F238E27FC236}">
              <a16:creationId xmlns:a16="http://schemas.microsoft.com/office/drawing/2014/main" id="{6A42A87D-3275-4542-BB87-F0431D49BB67}"/>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63" name="正方形/長方形 62">
          <a:extLst>
            <a:ext uri="{FF2B5EF4-FFF2-40B4-BE49-F238E27FC236}">
              <a16:creationId xmlns:a16="http://schemas.microsoft.com/office/drawing/2014/main" id="{2AE4E373-C565-4926-88EA-9063F29F024B}"/>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64" name="正方形/長方形 63">
          <a:extLst>
            <a:ext uri="{FF2B5EF4-FFF2-40B4-BE49-F238E27FC236}">
              <a16:creationId xmlns:a16="http://schemas.microsoft.com/office/drawing/2014/main" id="{66C0AEE8-55CF-46B2-8D3C-AF52DDD4C144}"/>
            </a:ext>
          </a:extLst>
        </xdr:cNvPr>
        <xdr:cNvSpPr/>
      </xdr:nvSpPr>
      <xdr:spPr>
        <a:xfrm>
          <a:off x="6604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68</xdr:row>
      <xdr:rowOff>152400</xdr:rowOff>
    </xdr:from>
    <xdr:to>
      <xdr:col>28</xdr:col>
      <xdr:colOff>152400</xdr:colOff>
      <xdr:row>72</xdr:row>
      <xdr:rowOff>101600</xdr:rowOff>
    </xdr:to>
    <xdr:sp macro="" textlink="">
      <xdr:nvSpPr>
        <xdr:cNvPr id="65" name="正方形/長方形 64">
          <a:extLst>
            <a:ext uri="{FF2B5EF4-FFF2-40B4-BE49-F238E27FC236}">
              <a16:creationId xmlns:a16="http://schemas.microsoft.com/office/drawing/2014/main" id="{F34B5248-A0E0-4160-98B1-E534409B101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66" name="正方形/長方形 65">
          <a:extLst>
            <a:ext uri="{FF2B5EF4-FFF2-40B4-BE49-F238E27FC236}">
              <a16:creationId xmlns:a16="http://schemas.microsoft.com/office/drawing/2014/main" id="{A67659FC-4387-4526-A620-C91D948DB67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67" name="正方形/長方形 66">
          <a:extLst>
            <a:ext uri="{FF2B5EF4-FFF2-40B4-BE49-F238E27FC236}">
              <a16:creationId xmlns:a16="http://schemas.microsoft.com/office/drawing/2014/main" id="{8B26E995-A838-4F35-81B0-1768F7702C0A}"/>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68" name="正方形/長方形 67">
          <a:extLst>
            <a:ext uri="{FF2B5EF4-FFF2-40B4-BE49-F238E27FC236}">
              <a16:creationId xmlns:a16="http://schemas.microsoft.com/office/drawing/2014/main" id="{A923788E-F4BE-41FD-9834-012BBA78FF0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69" name="正方形/長方形 68">
          <a:extLst>
            <a:ext uri="{FF2B5EF4-FFF2-40B4-BE49-F238E27FC236}">
              <a16:creationId xmlns:a16="http://schemas.microsoft.com/office/drawing/2014/main" id="{755D95D4-D3FC-4399-970D-5C65F556E43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70" name="正方形/長方形 69">
          <a:extLst>
            <a:ext uri="{FF2B5EF4-FFF2-40B4-BE49-F238E27FC236}">
              <a16:creationId xmlns:a16="http://schemas.microsoft.com/office/drawing/2014/main" id="{FB73A464-4CAC-40BC-8001-6AD6D85B5944}"/>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71" name="正方形/長方形 70">
          <a:extLst>
            <a:ext uri="{FF2B5EF4-FFF2-40B4-BE49-F238E27FC236}">
              <a16:creationId xmlns:a16="http://schemas.microsoft.com/office/drawing/2014/main" id="{128BA4BE-A40B-4402-A15A-A1CF663FF385}"/>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72" name="正方形/長方形 71">
          <a:extLst>
            <a:ext uri="{FF2B5EF4-FFF2-40B4-BE49-F238E27FC236}">
              <a16:creationId xmlns:a16="http://schemas.microsoft.com/office/drawing/2014/main" id="{DCF77C13-6E5D-4DCF-BEEB-28D7F41FA0E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73" name="テキスト ボックス 72">
          <a:extLst>
            <a:ext uri="{FF2B5EF4-FFF2-40B4-BE49-F238E27FC236}">
              <a16:creationId xmlns:a16="http://schemas.microsoft.com/office/drawing/2014/main" id="{329DCAE0-1A40-4073-8284-ACA7603CC6AF}"/>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74" name="直線コネクタ 73">
          <a:extLst>
            <a:ext uri="{FF2B5EF4-FFF2-40B4-BE49-F238E27FC236}">
              <a16:creationId xmlns:a16="http://schemas.microsoft.com/office/drawing/2014/main" id="{00D3A3DE-0B85-46C6-AA18-64190DDE30E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75" name="テキスト ボックス 74">
          <a:extLst>
            <a:ext uri="{FF2B5EF4-FFF2-40B4-BE49-F238E27FC236}">
              <a16:creationId xmlns:a16="http://schemas.microsoft.com/office/drawing/2014/main" id="{7CE38652-8163-41FC-83E0-511D150F678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76" name="直線コネクタ 75">
          <a:extLst>
            <a:ext uri="{FF2B5EF4-FFF2-40B4-BE49-F238E27FC236}">
              <a16:creationId xmlns:a16="http://schemas.microsoft.com/office/drawing/2014/main" id="{09E024E0-767A-4238-8305-F9A937708724}"/>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77" name="テキスト ボックス 76">
          <a:extLst>
            <a:ext uri="{FF2B5EF4-FFF2-40B4-BE49-F238E27FC236}">
              <a16:creationId xmlns:a16="http://schemas.microsoft.com/office/drawing/2014/main" id="{FB023AF1-58AE-424E-B036-A51982CB7FB9}"/>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78" name="直線コネクタ 77">
          <a:extLst>
            <a:ext uri="{FF2B5EF4-FFF2-40B4-BE49-F238E27FC236}">
              <a16:creationId xmlns:a16="http://schemas.microsoft.com/office/drawing/2014/main" id="{79C52537-027C-4A7B-8BAF-5B657C9706D5}"/>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79" name="テキスト ボックス 78">
          <a:extLst>
            <a:ext uri="{FF2B5EF4-FFF2-40B4-BE49-F238E27FC236}">
              <a16:creationId xmlns:a16="http://schemas.microsoft.com/office/drawing/2014/main" id="{D65E9BC7-E00A-40DE-8BDC-42DA406E871D}"/>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80" name="直線コネクタ 79">
          <a:extLst>
            <a:ext uri="{FF2B5EF4-FFF2-40B4-BE49-F238E27FC236}">
              <a16:creationId xmlns:a16="http://schemas.microsoft.com/office/drawing/2014/main" id="{ABB170B7-92EA-4350-9630-71B71F8FB9CF}"/>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81" name="テキスト ボックス 80">
          <a:extLst>
            <a:ext uri="{FF2B5EF4-FFF2-40B4-BE49-F238E27FC236}">
              <a16:creationId xmlns:a16="http://schemas.microsoft.com/office/drawing/2014/main" id="{B2384E31-14CD-4212-A1DE-8286E1B67E5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82" name="直線コネクタ 81">
          <a:extLst>
            <a:ext uri="{FF2B5EF4-FFF2-40B4-BE49-F238E27FC236}">
              <a16:creationId xmlns:a16="http://schemas.microsoft.com/office/drawing/2014/main" id="{B3A92DD4-2928-49A1-B050-5C4FB81F16F6}"/>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83" name="テキスト ボックス 82">
          <a:extLst>
            <a:ext uri="{FF2B5EF4-FFF2-40B4-BE49-F238E27FC236}">
              <a16:creationId xmlns:a16="http://schemas.microsoft.com/office/drawing/2014/main" id="{BEB0D2A3-5687-4DF6-87DA-936433DC83F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84" name="直線コネクタ 83">
          <a:extLst>
            <a:ext uri="{FF2B5EF4-FFF2-40B4-BE49-F238E27FC236}">
              <a16:creationId xmlns:a16="http://schemas.microsoft.com/office/drawing/2014/main" id="{C65EC1BE-E402-45A1-9872-0F8137AD3CE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85" name="テキスト ボックス 84">
          <a:extLst>
            <a:ext uri="{FF2B5EF4-FFF2-40B4-BE49-F238E27FC236}">
              <a16:creationId xmlns:a16="http://schemas.microsoft.com/office/drawing/2014/main" id="{655E4DB1-2690-4FAD-9E83-8FC329855E1F}"/>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86" name="直線コネクタ 85">
          <a:extLst>
            <a:ext uri="{FF2B5EF4-FFF2-40B4-BE49-F238E27FC236}">
              <a16:creationId xmlns:a16="http://schemas.microsoft.com/office/drawing/2014/main" id="{E007D98E-E773-4815-9D45-20C3E430C25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87" name="テキスト ボックス 86">
          <a:extLst>
            <a:ext uri="{FF2B5EF4-FFF2-40B4-BE49-F238E27FC236}">
              <a16:creationId xmlns:a16="http://schemas.microsoft.com/office/drawing/2014/main" id="{7929B4DF-6529-425C-B806-1E836C59E22F}"/>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88" name="直線コネクタ 87">
          <a:extLst>
            <a:ext uri="{FF2B5EF4-FFF2-40B4-BE49-F238E27FC236}">
              <a16:creationId xmlns:a16="http://schemas.microsoft.com/office/drawing/2014/main" id="{A78E9650-9F06-4F90-BF4D-D6279967388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89" name="【福祉施設】&#10;有形固定資産減価償却率グラフ枠">
          <a:extLst>
            <a:ext uri="{FF2B5EF4-FFF2-40B4-BE49-F238E27FC236}">
              <a16:creationId xmlns:a16="http://schemas.microsoft.com/office/drawing/2014/main" id="{E486A25A-A1AB-44FD-B131-FD5CAC9077C4}"/>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90" name="直線コネクタ 89">
          <a:extLst>
            <a:ext uri="{FF2B5EF4-FFF2-40B4-BE49-F238E27FC236}">
              <a16:creationId xmlns:a16="http://schemas.microsoft.com/office/drawing/2014/main" id="{9A8D446A-7E1E-4080-9723-F2D0570F1447}"/>
            </a:ext>
          </a:extLst>
        </xdr:cNvPr>
        <xdr:cNvCxnSpPr/>
      </xdr:nvCxnSpPr>
      <xdr:spPr>
        <a:xfrm flipV="1">
          <a:off x="4634865" y="13298532"/>
          <a:ext cx="0" cy="16148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91" name="【福祉施設】&#10;有形固定資産減価償却率最小値テキスト">
          <a:extLst>
            <a:ext uri="{FF2B5EF4-FFF2-40B4-BE49-F238E27FC236}">
              <a16:creationId xmlns:a16="http://schemas.microsoft.com/office/drawing/2014/main" id="{C3CDA83C-FA4F-4418-A50D-4881FDC124E8}"/>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92" name="直線コネクタ 91">
          <a:extLst>
            <a:ext uri="{FF2B5EF4-FFF2-40B4-BE49-F238E27FC236}">
              <a16:creationId xmlns:a16="http://schemas.microsoft.com/office/drawing/2014/main" id="{1E13EE70-4E5E-4C36-B704-23D07FC673C9}"/>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93" name="【福祉施設】&#10;有形固定資産減価償却率最大値テキスト">
          <a:extLst>
            <a:ext uri="{FF2B5EF4-FFF2-40B4-BE49-F238E27FC236}">
              <a16:creationId xmlns:a16="http://schemas.microsoft.com/office/drawing/2014/main" id="{C305A8D3-4CA4-4387-9772-FD354DA6F6F4}"/>
            </a:ext>
          </a:extLst>
        </xdr:cNvPr>
        <xdr:cNvSpPr txBox="1"/>
      </xdr:nvSpPr>
      <xdr:spPr>
        <a:xfrm>
          <a:off x="4673600" y="130737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94" name="直線コネクタ 93">
          <a:extLst>
            <a:ext uri="{FF2B5EF4-FFF2-40B4-BE49-F238E27FC236}">
              <a16:creationId xmlns:a16="http://schemas.microsoft.com/office/drawing/2014/main" id="{6356DE52-5CFA-41CE-AB93-E5A1E77F937A}"/>
            </a:ext>
          </a:extLst>
        </xdr:cNvPr>
        <xdr:cNvCxnSpPr/>
      </xdr:nvCxnSpPr>
      <xdr:spPr>
        <a:xfrm>
          <a:off x="4546600" y="1329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15076</xdr:rowOff>
    </xdr:from>
    <xdr:ext cx="405111" cy="259045"/>
    <xdr:sp macro="" textlink="">
      <xdr:nvSpPr>
        <xdr:cNvPr id="95" name="【福祉施設】&#10;有形固定資産減価償却率平均値テキスト">
          <a:extLst>
            <a:ext uri="{FF2B5EF4-FFF2-40B4-BE49-F238E27FC236}">
              <a16:creationId xmlns:a16="http://schemas.microsoft.com/office/drawing/2014/main" id="{89AB3C05-2E51-4452-BD63-01735922C1A2}"/>
            </a:ext>
          </a:extLst>
        </xdr:cNvPr>
        <xdr:cNvSpPr txBox="1"/>
      </xdr:nvSpPr>
      <xdr:spPr>
        <a:xfrm>
          <a:off x="4673600" y="140739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96" name="フローチャート: 判断 95">
          <a:extLst>
            <a:ext uri="{FF2B5EF4-FFF2-40B4-BE49-F238E27FC236}">
              <a16:creationId xmlns:a16="http://schemas.microsoft.com/office/drawing/2014/main" id="{A6EFA807-737C-4F8E-8C93-DD9C2A7E091B}"/>
            </a:ext>
          </a:extLst>
        </xdr:cNvPr>
        <xdr:cNvSpPr/>
      </xdr:nvSpPr>
      <xdr:spPr>
        <a:xfrm>
          <a:off x="4584700" y="1422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97" name="フローチャート: 判断 96">
          <a:extLst>
            <a:ext uri="{FF2B5EF4-FFF2-40B4-BE49-F238E27FC236}">
              <a16:creationId xmlns:a16="http://schemas.microsoft.com/office/drawing/2014/main" id="{AEAB89C1-989A-493F-818B-D5501401CD9A}"/>
            </a:ext>
          </a:extLst>
        </xdr:cNvPr>
        <xdr:cNvSpPr/>
      </xdr:nvSpPr>
      <xdr:spPr>
        <a:xfrm>
          <a:off x="3746500" y="1424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98" name="フローチャート: 判断 97">
          <a:extLst>
            <a:ext uri="{FF2B5EF4-FFF2-40B4-BE49-F238E27FC236}">
              <a16:creationId xmlns:a16="http://schemas.microsoft.com/office/drawing/2014/main" id="{CCD22A54-260D-4AF6-AA86-3A6BD08F909F}"/>
            </a:ext>
          </a:extLst>
        </xdr:cNvPr>
        <xdr:cNvSpPr/>
      </xdr:nvSpPr>
      <xdr:spPr>
        <a:xfrm>
          <a:off x="2857500" y="1417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99" name="フローチャート: 判断 98">
          <a:extLst>
            <a:ext uri="{FF2B5EF4-FFF2-40B4-BE49-F238E27FC236}">
              <a16:creationId xmlns:a16="http://schemas.microsoft.com/office/drawing/2014/main" id="{10E02343-09D9-4899-8FEF-070C017BF4C6}"/>
            </a:ext>
          </a:extLst>
        </xdr:cNvPr>
        <xdr:cNvSpPr/>
      </xdr:nvSpPr>
      <xdr:spPr>
        <a:xfrm>
          <a:off x="1968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00" name="フローチャート: 判断 99">
          <a:extLst>
            <a:ext uri="{FF2B5EF4-FFF2-40B4-BE49-F238E27FC236}">
              <a16:creationId xmlns:a16="http://schemas.microsoft.com/office/drawing/2014/main" id="{D4AAF4F8-0C1C-42D8-AC80-955F140B747F}"/>
            </a:ext>
          </a:extLst>
        </xdr:cNvPr>
        <xdr:cNvSpPr/>
      </xdr:nvSpPr>
      <xdr:spPr>
        <a:xfrm>
          <a:off x="1079500" y="140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01" name="テキスト ボックス 100">
          <a:extLst>
            <a:ext uri="{FF2B5EF4-FFF2-40B4-BE49-F238E27FC236}">
              <a16:creationId xmlns:a16="http://schemas.microsoft.com/office/drawing/2014/main" id="{51142B7D-AD81-4C58-B772-8342003919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02" name="テキスト ボックス 101">
          <a:extLst>
            <a:ext uri="{FF2B5EF4-FFF2-40B4-BE49-F238E27FC236}">
              <a16:creationId xmlns:a16="http://schemas.microsoft.com/office/drawing/2014/main" id="{3946398C-041B-4427-83BE-964C710DD558}"/>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03" name="テキスト ボックス 102">
          <a:extLst>
            <a:ext uri="{FF2B5EF4-FFF2-40B4-BE49-F238E27FC236}">
              <a16:creationId xmlns:a16="http://schemas.microsoft.com/office/drawing/2014/main" id="{E03410B2-ED74-421A-B583-0737A388F5F2}"/>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04" name="テキスト ボックス 103">
          <a:extLst>
            <a:ext uri="{FF2B5EF4-FFF2-40B4-BE49-F238E27FC236}">
              <a16:creationId xmlns:a16="http://schemas.microsoft.com/office/drawing/2014/main" id="{A27D077E-DF5B-44B3-BC5F-960057B709BC}"/>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105" name="テキスト ボックス 104">
          <a:extLst>
            <a:ext uri="{FF2B5EF4-FFF2-40B4-BE49-F238E27FC236}">
              <a16:creationId xmlns:a16="http://schemas.microsoft.com/office/drawing/2014/main" id="{AEACCF33-CE5D-4874-8943-C48649F2E703}"/>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99968</xdr:rowOff>
    </xdr:from>
    <xdr:to>
      <xdr:col>24</xdr:col>
      <xdr:colOff>114300</xdr:colOff>
      <xdr:row>87</xdr:row>
      <xdr:rowOff>30118</xdr:rowOff>
    </xdr:to>
    <xdr:sp macro="" textlink="">
      <xdr:nvSpPr>
        <xdr:cNvPr id="106" name="楕円 105">
          <a:extLst>
            <a:ext uri="{FF2B5EF4-FFF2-40B4-BE49-F238E27FC236}">
              <a16:creationId xmlns:a16="http://schemas.microsoft.com/office/drawing/2014/main" id="{89F25675-2940-4650-9B88-00C6B1CAA4B7}"/>
            </a:ext>
          </a:extLst>
        </xdr:cNvPr>
        <xdr:cNvSpPr/>
      </xdr:nvSpPr>
      <xdr:spPr>
        <a:xfrm>
          <a:off x="4584700" y="14844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86</xdr:row>
      <xdr:rowOff>14895</xdr:rowOff>
    </xdr:from>
    <xdr:ext cx="405111" cy="259045"/>
    <xdr:sp macro="" textlink="">
      <xdr:nvSpPr>
        <xdr:cNvPr id="107" name="【福祉施設】&#10;有形固定資産減価償却率該当値テキスト">
          <a:extLst>
            <a:ext uri="{FF2B5EF4-FFF2-40B4-BE49-F238E27FC236}">
              <a16:creationId xmlns:a16="http://schemas.microsoft.com/office/drawing/2014/main" id="{CFDE8F8C-18E1-4286-BA0D-DDCCF75A1E09}"/>
            </a:ext>
          </a:extLst>
        </xdr:cNvPr>
        <xdr:cNvSpPr txBox="1"/>
      </xdr:nvSpPr>
      <xdr:spPr>
        <a:xfrm>
          <a:off x="4673600" y="147595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98334</xdr:rowOff>
    </xdr:from>
    <xdr:to>
      <xdr:col>20</xdr:col>
      <xdr:colOff>38100</xdr:colOff>
      <xdr:row>87</xdr:row>
      <xdr:rowOff>28484</xdr:rowOff>
    </xdr:to>
    <xdr:sp macro="" textlink="">
      <xdr:nvSpPr>
        <xdr:cNvPr id="108" name="楕円 107">
          <a:extLst>
            <a:ext uri="{FF2B5EF4-FFF2-40B4-BE49-F238E27FC236}">
              <a16:creationId xmlns:a16="http://schemas.microsoft.com/office/drawing/2014/main" id="{81565E67-5CA4-4B7B-B69A-2D3AD48B0267}"/>
            </a:ext>
          </a:extLst>
        </xdr:cNvPr>
        <xdr:cNvSpPr/>
      </xdr:nvSpPr>
      <xdr:spPr>
        <a:xfrm>
          <a:off x="3746500" y="14843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149134</xdr:rowOff>
    </xdr:from>
    <xdr:to>
      <xdr:col>24</xdr:col>
      <xdr:colOff>63500</xdr:colOff>
      <xdr:row>86</xdr:row>
      <xdr:rowOff>150768</xdr:rowOff>
    </xdr:to>
    <xdr:cxnSp macro="">
      <xdr:nvCxnSpPr>
        <xdr:cNvPr id="109" name="直線コネクタ 108">
          <a:extLst>
            <a:ext uri="{FF2B5EF4-FFF2-40B4-BE49-F238E27FC236}">
              <a16:creationId xmlns:a16="http://schemas.microsoft.com/office/drawing/2014/main" id="{DD970597-D49E-4695-AF57-8AB20F26DCE6}"/>
            </a:ext>
          </a:extLst>
        </xdr:cNvPr>
        <xdr:cNvCxnSpPr/>
      </xdr:nvCxnSpPr>
      <xdr:spPr>
        <a:xfrm>
          <a:off x="3797300" y="14893834"/>
          <a:ext cx="8382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95069</xdr:rowOff>
    </xdr:from>
    <xdr:to>
      <xdr:col>15</xdr:col>
      <xdr:colOff>101600</xdr:colOff>
      <xdr:row>87</xdr:row>
      <xdr:rowOff>25219</xdr:rowOff>
    </xdr:to>
    <xdr:sp macro="" textlink="">
      <xdr:nvSpPr>
        <xdr:cNvPr id="110" name="楕円 109">
          <a:extLst>
            <a:ext uri="{FF2B5EF4-FFF2-40B4-BE49-F238E27FC236}">
              <a16:creationId xmlns:a16="http://schemas.microsoft.com/office/drawing/2014/main" id="{D27999D7-4DFA-4FCB-8D0F-1513A9252AD5}"/>
            </a:ext>
          </a:extLst>
        </xdr:cNvPr>
        <xdr:cNvSpPr/>
      </xdr:nvSpPr>
      <xdr:spPr>
        <a:xfrm>
          <a:off x="2857500" y="1483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145869</xdr:rowOff>
    </xdr:from>
    <xdr:to>
      <xdr:col>19</xdr:col>
      <xdr:colOff>177800</xdr:colOff>
      <xdr:row>86</xdr:row>
      <xdr:rowOff>149134</xdr:rowOff>
    </xdr:to>
    <xdr:cxnSp macro="">
      <xdr:nvCxnSpPr>
        <xdr:cNvPr id="111" name="直線コネクタ 110">
          <a:extLst>
            <a:ext uri="{FF2B5EF4-FFF2-40B4-BE49-F238E27FC236}">
              <a16:creationId xmlns:a16="http://schemas.microsoft.com/office/drawing/2014/main" id="{16C186BE-C405-4731-9473-A1FE2B128577}"/>
            </a:ext>
          </a:extLst>
        </xdr:cNvPr>
        <xdr:cNvCxnSpPr/>
      </xdr:nvCxnSpPr>
      <xdr:spPr>
        <a:xfrm>
          <a:off x="2908300" y="14890569"/>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86</xdr:row>
      <xdr:rowOff>93436</xdr:rowOff>
    </xdr:from>
    <xdr:to>
      <xdr:col>10</xdr:col>
      <xdr:colOff>165100</xdr:colOff>
      <xdr:row>87</xdr:row>
      <xdr:rowOff>23586</xdr:rowOff>
    </xdr:to>
    <xdr:sp macro="" textlink="">
      <xdr:nvSpPr>
        <xdr:cNvPr id="112" name="楕円 111">
          <a:extLst>
            <a:ext uri="{FF2B5EF4-FFF2-40B4-BE49-F238E27FC236}">
              <a16:creationId xmlns:a16="http://schemas.microsoft.com/office/drawing/2014/main" id="{5E35538D-0181-41CF-A8BB-2C26B41475D5}"/>
            </a:ext>
          </a:extLst>
        </xdr:cNvPr>
        <xdr:cNvSpPr/>
      </xdr:nvSpPr>
      <xdr:spPr>
        <a:xfrm>
          <a:off x="1968500" y="14838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144236</xdr:rowOff>
    </xdr:from>
    <xdr:to>
      <xdr:col>15</xdr:col>
      <xdr:colOff>50800</xdr:colOff>
      <xdr:row>86</xdr:row>
      <xdr:rowOff>145869</xdr:rowOff>
    </xdr:to>
    <xdr:cxnSp macro="">
      <xdr:nvCxnSpPr>
        <xdr:cNvPr id="113" name="直線コネクタ 112">
          <a:extLst>
            <a:ext uri="{FF2B5EF4-FFF2-40B4-BE49-F238E27FC236}">
              <a16:creationId xmlns:a16="http://schemas.microsoft.com/office/drawing/2014/main" id="{6E947686-E4E0-4FE9-9B93-7CBC1F5BF15B}"/>
            </a:ext>
          </a:extLst>
        </xdr:cNvPr>
        <xdr:cNvCxnSpPr/>
      </xdr:nvCxnSpPr>
      <xdr:spPr>
        <a:xfrm>
          <a:off x="2019300" y="14888936"/>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86</xdr:row>
      <xdr:rowOff>91802</xdr:rowOff>
    </xdr:from>
    <xdr:to>
      <xdr:col>6</xdr:col>
      <xdr:colOff>38100</xdr:colOff>
      <xdr:row>87</xdr:row>
      <xdr:rowOff>21952</xdr:rowOff>
    </xdr:to>
    <xdr:sp macro="" textlink="">
      <xdr:nvSpPr>
        <xdr:cNvPr id="114" name="楕円 113">
          <a:extLst>
            <a:ext uri="{FF2B5EF4-FFF2-40B4-BE49-F238E27FC236}">
              <a16:creationId xmlns:a16="http://schemas.microsoft.com/office/drawing/2014/main" id="{BC4C51C4-6C1B-4221-AB92-17C1F6E489EF}"/>
            </a:ext>
          </a:extLst>
        </xdr:cNvPr>
        <xdr:cNvSpPr/>
      </xdr:nvSpPr>
      <xdr:spPr>
        <a:xfrm>
          <a:off x="1079500" y="14836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86</xdr:row>
      <xdr:rowOff>142602</xdr:rowOff>
    </xdr:from>
    <xdr:to>
      <xdr:col>10</xdr:col>
      <xdr:colOff>114300</xdr:colOff>
      <xdr:row>86</xdr:row>
      <xdr:rowOff>144236</xdr:rowOff>
    </xdr:to>
    <xdr:cxnSp macro="">
      <xdr:nvCxnSpPr>
        <xdr:cNvPr id="115" name="直線コネクタ 114">
          <a:extLst>
            <a:ext uri="{FF2B5EF4-FFF2-40B4-BE49-F238E27FC236}">
              <a16:creationId xmlns:a16="http://schemas.microsoft.com/office/drawing/2014/main" id="{ECCC2CB1-E02A-45DA-947A-866BF12B2C06}"/>
            </a:ext>
          </a:extLst>
        </xdr:cNvPr>
        <xdr:cNvCxnSpPr/>
      </xdr:nvCxnSpPr>
      <xdr:spPr>
        <a:xfrm>
          <a:off x="1130300" y="14887302"/>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129920</xdr:rowOff>
    </xdr:from>
    <xdr:ext cx="405111" cy="259045"/>
    <xdr:sp macro="" textlink="">
      <xdr:nvSpPr>
        <xdr:cNvPr id="116" name="n_1aveValue【福祉施設】&#10;有形固定資産減価償却率">
          <a:extLst>
            <a:ext uri="{FF2B5EF4-FFF2-40B4-BE49-F238E27FC236}">
              <a16:creationId xmlns:a16="http://schemas.microsoft.com/office/drawing/2014/main" id="{0482A732-B055-4B5D-BAC1-59C6D8FA1044}"/>
            </a:ext>
          </a:extLst>
        </xdr:cNvPr>
        <xdr:cNvSpPr txBox="1"/>
      </xdr:nvSpPr>
      <xdr:spPr>
        <a:xfrm>
          <a:off x="3582044" y="140173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64606</xdr:rowOff>
    </xdr:from>
    <xdr:ext cx="405111" cy="259045"/>
    <xdr:sp macro="" textlink="">
      <xdr:nvSpPr>
        <xdr:cNvPr id="117" name="n_2aveValue【福祉施設】&#10;有形固定資産減価償却率">
          <a:extLst>
            <a:ext uri="{FF2B5EF4-FFF2-40B4-BE49-F238E27FC236}">
              <a16:creationId xmlns:a16="http://schemas.microsoft.com/office/drawing/2014/main" id="{0C83EC0C-5CF2-4B95-B908-437F69DD5B25}"/>
            </a:ext>
          </a:extLst>
        </xdr:cNvPr>
        <xdr:cNvSpPr txBox="1"/>
      </xdr:nvSpPr>
      <xdr:spPr>
        <a:xfrm>
          <a:off x="2705744" y="13952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22151</xdr:rowOff>
    </xdr:from>
    <xdr:ext cx="405111" cy="259045"/>
    <xdr:sp macro="" textlink="">
      <xdr:nvSpPr>
        <xdr:cNvPr id="118" name="n_3aveValue【福祉施設】&#10;有形固定資産減価償却率">
          <a:extLst>
            <a:ext uri="{FF2B5EF4-FFF2-40B4-BE49-F238E27FC236}">
              <a16:creationId xmlns:a16="http://schemas.microsoft.com/office/drawing/2014/main" id="{81CA0537-E348-47D8-BF83-7F4C612E9335}"/>
            </a:ext>
          </a:extLst>
        </xdr:cNvPr>
        <xdr:cNvSpPr txBox="1"/>
      </xdr:nvSpPr>
      <xdr:spPr>
        <a:xfrm>
          <a:off x="1816744" y="1390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152779</xdr:rowOff>
    </xdr:from>
    <xdr:ext cx="405111" cy="259045"/>
    <xdr:sp macro="" textlink="">
      <xdr:nvSpPr>
        <xdr:cNvPr id="119" name="n_4aveValue【福祉施設】&#10;有形固定資産減価償却率">
          <a:extLst>
            <a:ext uri="{FF2B5EF4-FFF2-40B4-BE49-F238E27FC236}">
              <a16:creationId xmlns:a16="http://schemas.microsoft.com/office/drawing/2014/main" id="{9917A341-484A-43DE-BA5B-09073C27F46F}"/>
            </a:ext>
          </a:extLst>
        </xdr:cNvPr>
        <xdr:cNvSpPr txBox="1"/>
      </xdr:nvSpPr>
      <xdr:spPr>
        <a:xfrm>
          <a:off x="927744" y="1386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87</xdr:row>
      <xdr:rowOff>19611</xdr:rowOff>
    </xdr:from>
    <xdr:ext cx="405111" cy="259045"/>
    <xdr:sp macro="" textlink="">
      <xdr:nvSpPr>
        <xdr:cNvPr id="120" name="n_1mainValue【福祉施設】&#10;有形固定資産減価償却率">
          <a:extLst>
            <a:ext uri="{FF2B5EF4-FFF2-40B4-BE49-F238E27FC236}">
              <a16:creationId xmlns:a16="http://schemas.microsoft.com/office/drawing/2014/main" id="{4AB7638F-C594-477B-8C2F-031C7A0931CB}"/>
            </a:ext>
          </a:extLst>
        </xdr:cNvPr>
        <xdr:cNvSpPr txBox="1"/>
      </xdr:nvSpPr>
      <xdr:spPr>
        <a:xfrm>
          <a:off x="3582044" y="14935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87</xdr:row>
      <xdr:rowOff>16346</xdr:rowOff>
    </xdr:from>
    <xdr:ext cx="405111" cy="259045"/>
    <xdr:sp macro="" textlink="">
      <xdr:nvSpPr>
        <xdr:cNvPr id="121" name="n_2mainValue【福祉施設】&#10;有形固定資産減価償却率">
          <a:extLst>
            <a:ext uri="{FF2B5EF4-FFF2-40B4-BE49-F238E27FC236}">
              <a16:creationId xmlns:a16="http://schemas.microsoft.com/office/drawing/2014/main" id="{9E8A735C-430B-451E-AC43-83A7946227BE}"/>
            </a:ext>
          </a:extLst>
        </xdr:cNvPr>
        <xdr:cNvSpPr txBox="1"/>
      </xdr:nvSpPr>
      <xdr:spPr>
        <a:xfrm>
          <a:off x="2705744" y="1493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87</xdr:row>
      <xdr:rowOff>14713</xdr:rowOff>
    </xdr:from>
    <xdr:ext cx="405111" cy="259045"/>
    <xdr:sp macro="" textlink="">
      <xdr:nvSpPr>
        <xdr:cNvPr id="122" name="n_3mainValue【福祉施設】&#10;有形固定資産減価償却率">
          <a:extLst>
            <a:ext uri="{FF2B5EF4-FFF2-40B4-BE49-F238E27FC236}">
              <a16:creationId xmlns:a16="http://schemas.microsoft.com/office/drawing/2014/main" id="{BFEA2DFE-31C8-4976-93DF-C2E1682913AB}"/>
            </a:ext>
          </a:extLst>
        </xdr:cNvPr>
        <xdr:cNvSpPr txBox="1"/>
      </xdr:nvSpPr>
      <xdr:spPr>
        <a:xfrm>
          <a:off x="1816744" y="14930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87</xdr:row>
      <xdr:rowOff>13079</xdr:rowOff>
    </xdr:from>
    <xdr:ext cx="405111" cy="259045"/>
    <xdr:sp macro="" textlink="">
      <xdr:nvSpPr>
        <xdr:cNvPr id="123" name="n_4mainValue【福祉施設】&#10;有形固定資産減価償却率">
          <a:extLst>
            <a:ext uri="{FF2B5EF4-FFF2-40B4-BE49-F238E27FC236}">
              <a16:creationId xmlns:a16="http://schemas.microsoft.com/office/drawing/2014/main" id="{B46655C2-6468-4E6E-BB04-E92057FBC2E8}"/>
            </a:ext>
          </a:extLst>
        </xdr:cNvPr>
        <xdr:cNvSpPr txBox="1"/>
      </xdr:nvSpPr>
      <xdr:spPr>
        <a:xfrm>
          <a:off x="927744" y="149292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124" name="正方形/長方形 123">
          <a:extLst>
            <a:ext uri="{FF2B5EF4-FFF2-40B4-BE49-F238E27FC236}">
              <a16:creationId xmlns:a16="http://schemas.microsoft.com/office/drawing/2014/main" id="{935DA1A2-F0CA-462B-8C70-3451C77CD93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25" name="正方形/長方形 124">
          <a:extLst>
            <a:ext uri="{FF2B5EF4-FFF2-40B4-BE49-F238E27FC236}">
              <a16:creationId xmlns:a16="http://schemas.microsoft.com/office/drawing/2014/main" id="{4F6B5DBE-4C4F-4BC0-8647-F3FD8CE1F597}"/>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26" name="正方形/長方形 125">
          <a:extLst>
            <a:ext uri="{FF2B5EF4-FFF2-40B4-BE49-F238E27FC236}">
              <a16:creationId xmlns:a16="http://schemas.microsoft.com/office/drawing/2014/main" id="{7A5F63BB-18CA-4E1C-9ECA-63A2ADC1B3E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27" name="正方形/長方形 126">
          <a:extLst>
            <a:ext uri="{FF2B5EF4-FFF2-40B4-BE49-F238E27FC236}">
              <a16:creationId xmlns:a16="http://schemas.microsoft.com/office/drawing/2014/main" id="{54E48792-50E4-42AD-B6B1-17495F5EEE5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28" name="正方形/長方形 127">
          <a:extLst>
            <a:ext uri="{FF2B5EF4-FFF2-40B4-BE49-F238E27FC236}">
              <a16:creationId xmlns:a16="http://schemas.microsoft.com/office/drawing/2014/main" id="{5DC6849A-D8C2-4C68-B1C5-3EC6D6B2FE0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29" name="正方形/長方形 128">
          <a:extLst>
            <a:ext uri="{FF2B5EF4-FFF2-40B4-BE49-F238E27FC236}">
              <a16:creationId xmlns:a16="http://schemas.microsoft.com/office/drawing/2014/main" id="{3FC21BF7-9D68-43D9-9325-E23B4FA0F1F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30" name="正方形/長方形 129">
          <a:extLst>
            <a:ext uri="{FF2B5EF4-FFF2-40B4-BE49-F238E27FC236}">
              <a16:creationId xmlns:a16="http://schemas.microsoft.com/office/drawing/2014/main" id="{22B1F345-6E6E-4259-8193-271DD54FDF2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31" name="正方形/長方形 130">
          <a:extLst>
            <a:ext uri="{FF2B5EF4-FFF2-40B4-BE49-F238E27FC236}">
              <a16:creationId xmlns:a16="http://schemas.microsoft.com/office/drawing/2014/main" id="{8D7AC8FB-5726-4B6C-A658-56147B2D9835}"/>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132" name="テキスト ボックス 131">
          <a:extLst>
            <a:ext uri="{FF2B5EF4-FFF2-40B4-BE49-F238E27FC236}">
              <a16:creationId xmlns:a16="http://schemas.microsoft.com/office/drawing/2014/main" id="{FEA3F304-3061-41ED-A92F-09B32C38433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133" name="直線コネクタ 132">
          <a:extLst>
            <a:ext uri="{FF2B5EF4-FFF2-40B4-BE49-F238E27FC236}">
              <a16:creationId xmlns:a16="http://schemas.microsoft.com/office/drawing/2014/main" id="{280ECF32-864E-462B-9E56-5C9991ACCEE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134" name="直線コネクタ 133">
          <a:extLst>
            <a:ext uri="{FF2B5EF4-FFF2-40B4-BE49-F238E27FC236}">
              <a16:creationId xmlns:a16="http://schemas.microsoft.com/office/drawing/2014/main" id="{09A26058-0FAB-4CB1-9510-658C5E5FCA44}"/>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135" name="テキスト ボックス 134">
          <a:extLst>
            <a:ext uri="{FF2B5EF4-FFF2-40B4-BE49-F238E27FC236}">
              <a16:creationId xmlns:a16="http://schemas.microsoft.com/office/drawing/2014/main" id="{D40D3EB1-A285-4B78-9483-74DDF742B8DD}"/>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136" name="直線コネクタ 135">
          <a:extLst>
            <a:ext uri="{FF2B5EF4-FFF2-40B4-BE49-F238E27FC236}">
              <a16:creationId xmlns:a16="http://schemas.microsoft.com/office/drawing/2014/main" id="{12DB5240-ECEF-4657-B796-46BB8C9A6F4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137" name="テキスト ボックス 136">
          <a:extLst>
            <a:ext uri="{FF2B5EF4-FFF2-40B4-BE49-F238E27FC236}">
              <a16:creationId xmlns:a16="http://schemas.microsoft.com/office/drawing/2014/main" id="{7031D2BB-0F91-4438-946B-AE2D2D322B1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138" name="直線コネクタ 137">
          <a:extLst>
            <a:ext uri="{FF2B5EF4-FFF2-40B4-BE49-F238E27FC236}">
              <a16:creationId xmlns:a16="http://schemas.microsoft.com/office/drawing/2014/main" id="{7BCAF87D-9ED8-41F6-A0EB-CAD81BB1872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139" name="テキスト ボックス 138">
          <a:extLst>
            <a:ext uri="{FF2B5EF4-FFF2-40B4-BE49-F238E27FC236}">
              <a16:creationId xmlns:a16="http://schemas.microsoft.com/office/drawing/2014/main" id="{B95F9741-76E6-4B0E-A522-75E4C0BFDA8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140" name="直線コネクタ 139">
          <a:extLst>
            <a:ext uri="{FF2B5EF4-FFF2-40B4-BE49-F238E27FC236}">
              <a16:creationId xmlns:a16="http://schemas.microsoft.com/office/drawing/2014/main" id="{0319831E-BE40-40F2-9BD7-06DE8C88553A}"/>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141" name="テキスト ボックス 140">
          <a:extLst>
            <a:ext uri="{FF2B5EF4-FFF2-40B4-BE49-F238E27FC236}">
              <a16:creationId xmlns:a16="http://schemas.microsoft.com/office/drawing/2014/main" id="{EEAD5ED2-48ED-4E8A-BB9A-FA86F07F2546}"/>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142" name="直線コネクタ 141">
          <a:extLst>
            <a:ext uri="{FF2B5EF4-FFF2-40B4-BE49-F238E27FC236}">
              <a16:creationId xmlns:a16="http://schemas.microsoft.com/office/drawing/2014/main" id="{5CBC1025-1DBE-446E-80F2-02B18F17210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143" name="テキスト ボックス 142">
          <a:extLst>
            <a:ext uri="{FF2B5EF4-FFF2-40B4-BE49-F238E27FC236}">
              <a16:creationId xmlns:a16="http://schemas.microsoft.com/office/drawing/2014/main" id="{4B00C89E-A080-45C3-9869-3FBA6240D06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144" name="直線コネクタ 143">
          <a:extLst>
            <a:ext uri="{FF2B5EF4-FFF2-40B4-BE49-F238E27FC236}">
              <a16:creationId xmlns:a16="http://schemas.microsoft.com/office/drawing/2014/main" id="{DB0B82FE-0E55-44E2-A9BC-1A1B2349599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145" name="テキスト ボックス 144">
          <a:extLst>
            <a:ext uri="{FF2B5EF4-FFF2-40B4-BE49-F238E27FC236}">
              <a16:creationId xmlns:a16="http://schemas.microsoft.com/office/drawing/2014/main" id="{BADAE395-84EA-4303-AC00-245736A523E5}"/>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146" name="直線コネクタ 145">
          <a:extLst>
            <a:ext uri="{FF2B5EF4-FFF2-40B4-BE49-F238E27FC236}">
              <a16:creationId xmlns:a16="http://schemas.microsoft.com/office/drawing/2014/main" id="{275A6C65-B358-4AD4-9917-3269DEC47D5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147" name="テキスト ボックス 146">
          <a:extLst>
            <a:ext uri="{FF2B5EF4-FFF2-40B4-BE49-F238E27FC236}">
              <a16:creationId xmlns:a16="http://schemas.microsoft.com/office/drawing/2014/main" id="{63A1A5C3-F747-42BD-9569-D41409CEA82F}"/>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148" name="【福祉施設】&#10;一人当たり面積グラフ枠">
          <a:extLst>
            <a:ext uri="{FF2B5EF4-FFF2-40B4-BE49-F238E27FC236}">
              <a16:creationId xmlns:a16="http://schemas.microsoft.com/office/drawing/2014/main" id="{FC8BB8C7-613C-402B-8E54-C758A3E256FE}"/>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149" name="直線コネクタ 148">
          <a:extLst>
            <a:ext uri="{FF2B5EF4-FFF2-40B4-BE49-F238E27FC236}">
              <a16:creationId xmlns:a16="http://schemas.microsoft.com/office/drawing/2014/main" id="{DD1B1611-6E59-425F-A550-80F4743A9443}"/>
            </a:ext>
          </a:extLst>
        </xdr:cNvPr>
        <xdr:cNvCxnSpPr/>
      </xdr:nvCxnSpPr>
      <xdr:spPr>
        <a:xfrm flipV="1">
          <a:off x="10476865" y="13490884"/>
          <a:ext cx="0" cy="14117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150" name="【福祉施設】&#10;一人当たり面積最小値テキスト">
          <a:extLst>
            <a:ext uri="{FF2B5EF4-FFF2-40B4-BE49-F238E27FC236}">
              <a16:creationId xmlns:a16="http://schemas.microsoft.com/office/drawing/2014/main" id="{1CAF930F-E221-4D42-95CD-A1F5EC49EA9B}"/>
            </a:ext>
          </a:extLst>
        </xdr:cNvPr>
        <xdr:cNvSpPr txBox="1"/>
      </xdr:nvSpPr>
      <xdr:spPr>
        <a:xfrm>
          <a:off x="10515600" y="149064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151" name="直線コネクタ 150">
          <a:extLst>
            <a:ext uri="{FF2B5EF4-FFF2-40B4-BE49-F238E27FC236}">
              <a16:creationId xmlns:a16="http://schemas.microsoft.com/office/drawing/2014/main" id="{7DA096E5-B5B6-4C73-A41E-D74D8A03ABE2}"/>
            </a:ext>
          </a:extLst>
        </xdr:cNvPr>
        <xdr:cNvCxnSpPr/>
      </xdr:nvCxnSpPr>
      <xdr:spPr>
        <a:xfrm>
          <a:off x="10388600" y="149026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152" name="【福祉施設】&#10;一人当たり面積最大値テキスト">
          <a:extLst>
            <a:ext uri="{FF2B5EF4-FFF2-40B4-BE49-F238E27FC236}">
              <a16:creationId xmlns:a16="http://schemas.microsoft.com/office/drawing/2014/main" id="{6462F8BA-0F20-4C01-8FD4-240FBF034B39}"/>
            </a:ext>
          </a:extLst>
        </xdr:cNvPr>
        <xdr:cNvSpPr txBox="1"/>
      </xdr:nvSpPr>
      <xdr:spPr>
        <a:xfrm>
          <a:off x="10515600" y="1326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153" name="直線コネクタ 152">
          <a:extLst>
            <a:ext uri="{FF2B5EF4-FFF2-40B4-BE49-F238E27FC236}">
              <a16:creationId xmlns:a16="http://schemas.microsoft.com/office/drawing/2014/main" id="{7C9BBBDC-746A-4810-9D2C-3169E19EFD81}"/>
            </a:ext>
          </a:extLst>
        </xdr:cNvPr>
        <xdr:cNvCxnSpPr/>
      </xdr:nvCxnSpPr>
      <xdr:spPr>
        <a:xfrm>
          <a:off x="10388600" y="13490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38589</xdr:rowOff>
    </xdr:from>
    <xdr:ext cx="469744" cy="259045"/>
    <xdr:sp macro="" textlink="">
      <xdr:nvSpPr>
        <xdr:cNvPr id="154" name="【福祉施設】&#10;一人当たり面積平均値テキスト">
          <a:extLst>
            <a:ext uri="{FF2B5EF4-FFF2-40B4-BE49-F238E27FC236}">
              <a16:creationId xmlns:a16="http://schemas.microsoft.com/office/drawing/2014/main" id="{1DD2BE36-6034-469F-8B75-701AF89804A2}"/>
            </a:ext>
          </a:extLst>
        </xdr:cNvPr>
        <xdr:cNvSpPr txBox="1"/>
      </xdr:nvSpPr>
      <xdr:spPr>
        <a:xfrm>
          <a:off x="10515600" y="144403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155" name="フローチャート: 判断 154">
          <a:extLst>
            <a:ext uri="{FF2B5EF4-FFF2-40B4-BE49-F238E27FC236}">
              <a16:creationId xmlns:a16="http://schemas.microsoft.com/office/drawing/2014/main" id="{287A514E-CF89-4526-89D6-7AAFCB690704}"/>
            </a:ext>
          </a:extLst>
        </xdr:cNvPr>
        <xdr:cNvSpPr/>
      </xdr:nvSpPr>
      <xdr:spPr>
        <a:xfrm>
          <a:off x="10426700" y="14588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156" name="フローチャート: 判断 155">
          <a:extLst>
            <a:ext uri="{FF2B5EF4-FFF2-40B4-BE49-F238E27FC236}">
              <a16:creationId xmlns:a16="http://schemas.microsoft.com/office/drawing/2014/main" id="{9AD86815-9AAE-4273-8374-04E5696671E9}"/>
            </a:ext>
          </a:extLst>
        </xdr:cNvPr>
        <xdr:cNvSpPr/>
      </xdr:nvSpPr>
      <xdr:spPr>
        <a:xfrm>
          <a:off x="9588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157" name="フローチャート: 判断 156">
          <a:extLst>
            <a:ext uri="{FF2B5EF4-FFF2-40B4-BE49-F238E27FC236}">
              <a16:creationId xmlns:a16="http://schemas.microsoft.com/office/drawing/2014/main" id="{7AF05956-A15B-4CB4-BD8D-E1F1A4DB3083}"/>
            </a:ext>
          </a:extLst>
        </xdr:cNvPr>
        <xdr:cNvSpPr/>
      </xdr:nvSpPr>
      <xdr:spPr>
        <a:xfrm>
          <a:off x="8699500" y="14598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158" name="フローチャート: 判断 157">
          <a:extLst>
            <a:ext uri="{FF2B5EF4-FFF2-40B4-BE49-F238E27FC236}">
              <a16:creationId xmlns:a16="http://schemas.microsoft.com/office/drawing/2014/main" id="{6E577FA5-52E8-4A6A-990B-91B8834357D4}"/>
            </a:ext>
          </a:extLst>
        </xdr:cNvPr>
        <xdr:cNvSpPr/>
      </xdr:nvSpPr>
      <xdr:spPr>
        <a:xfrm>
          <a:off x="7810500" y="14605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159" name="フローチャート: 判断 158">
          <a:extLst>
            <a:ext uri="{FF2B5EF4-FFF2-40B4-BE49-F238E27FC236}">
              <a16:creationId xmlns:a16="http://schemas.microsoft.com/office/drawing/2014/main" id="{1F4B5CC2-E15B-43B8-BAA1-2CE71AF4B6A9}"/>
            </a:ext>
          </a:extLst>
        </xdr:cNvPr>
        <xdr:cNvSpPr/>
      </xdr:nvSpPr>
      <xdr:spPr>
        <a:xfrm>
          <a:off x="6921500" y="1460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160" name="テキスト ボックス 159">
          <a:extLst>
            <a:ext uri="{FF2B5EF4-FFF2-40B4-BE49-F238E27FC236}">
              <a16:creationId xmlns:a16="http://schemas.microsoft.com/office/drawing/2014/main" id="{67FB652F-7EFE-4C52-B834-529046A6DFE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161" name="テキスト ボックス 160">
          <a:extLst>
            <a:ext uri="{FF2B5EF4-FFF2-40B4-BE49-F238E27FC236}">
              <a16:creationId xmlns:a16="http://schemas.microsoft.com/office/drawing/2014/main" id="{D27A7BB4-9D3A-46B0-8923-6DA4FF9450F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162" name="テキスト ボックス 161">
          <a:extLst>
            <a:ext uri="{FF2B5EF4-FFF2-40B4-BE49-F238E27FC236}">
              <a16:creationId xmlns:a16="http://schemas.microsoft.com/office/drawing/2014/main" id="{D70989B7-9D71-4577-B4D8-BEB66E4B5B8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163" name="テキスト ボックス 162">
          <a:extLst>
            <a:ext uri="{FF2B5EF4-FFF2-40B4-BE49-F238E27FC236}">
              <a16:creationId xmlns:a16="http://schemas.microsoft.com/office/drawing/2014/main" id="{00F2C46E-A845-4E6D-94A9-7A6C5116F68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164" name="テキスト ボックス 163">
          <a:extLst>
            <a:ext uri="{FF2B5EF4-FFF2-40B4-BE49-F238E27FC236}">
              <a16:creationId xmlns:a16="http://schemas.microsoft.com/office/drawing/2014/main" id="{CA2C7959-84F6-48F7-8627-CA242162236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105192</xdr:rowOff>
    </xdr:from>
    <xdr:to>
      <xdr:col>55</xdr:col>
      <xdr:colOff>50800</xdr:colOff>
      <xdr:row>86</xdr:row>
      <xdr:rowOff>35342</xdr:rowOff>
    </xdr:to>
    <xdr:sp macro="" textlink="">
      <xdr:nvSpPr>
        <xdr:cNvPr id="165" name="楕円 164">
          <a:extLst>
            <a:ext uri="{FF2B5EF4-FFF2-40B4-BE49-F238E27FC236}">
              <a16:creationId xmlns:a16="http://schemas.microsoft.com/office/drawing/2014/main" id="{3E274722-E80F-43A2-9E29-ADF42647B338}"/>
            </a:ext>
          </a:extLst>
        </xdr:cNvPr>
        <xdr:cNvSpPr/>
      </xdr:nvSpPr>
      <xdr:spPr>
        <a:xfrm>
          <a:off x="10426700" y="1467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83619</xdr:rowOff>
    </xdr:from>
    <xdr:ext cx="469744" cy="259045"/>
    <xdr:sp macro="" textlink="">
      <xdr:nvSpPr>
        <xdr:cNvPr id="166" name="【福祉施設】&#10;一人当たり面積該当値テキスト">
          <a:extLst>
            <a:ext uri="{FF2B5EF4-FFF2-40B4-BE49-F238E27FC236}">
              <a16:creationId xmlns:a16="http://schemas.microsoft.com/office/drawing/2014/main" id="{34F55574-863B-49A2-8637-AE3602A6B236}"/>
            </a:ext>
          </a:extLst>
        </xdr:cNvPr>
        <xdr:cNvSpPr txBox="1"/>
      </xdr:nvSpPr>
      <xdr:spPr>
        <a:xfrm>
          <a:off x="10515600" y="1465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110091</xdr:rowOff>
    </xdr:from>
    <xdr:to>
      <xdr:col>50</xdr:col>
      <xdr:colOff>165100</xdr:colOff>
      <xdr:row>86</xdr:row>
      <xdr:rowOff>40241</xdr:rowOff>
    </xdr:to>
    <xdr:sp macro="" textlink="">
      <xdr:nvSpPr>
        <xdr:cNvPr id="167" name="楕円 166">
          <a:extLst>
            <a:ext uri="{FF2B5EF4-FFF2-40B4-BE49-F238E27FC236}">
              <a16:creationId xmlns:a16="http://schemas.microsoft.com/office/drawing/2014/main" id="{F64EC3FE-7402-4BD4-90F7-0D2A8D7AB0CC}"/>
            </a:ext>
          </a:extLst>
        </xdr:cNvPr>
        <xdr:cNvSpPr/>
      </xdr:nvSpPr>
      <xdr:spPr>
        <a:xfrm>
          <a:off x="9588500" y="14683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155992</xdr:rowOff>
    </xdr:from>
    <xdr:to>
      <xdr:col>55</xdr:col>
      <xdr:colOff>0</xdr:colOff>
      <xdr:row>85</xdr:row>
      <xdr:rowOff>160891</xdr:rowOff>
    </xdr:to>
    <xdr:cxnSp macro="">
      <xdr:nvCxnSpPr>
        <xdr:cNvPr id="168" name="直線コネクタ 167">
          <a:extLst>
            <a:ext uri="{FF2B5EF4-FFF2-40B4-BE49-F238E27FC236}">
              <a16:creationId xmlns:a16="http://schemas.microsoft.com/office/drawing/2014/main" id="{56D7F700-CD02-437E-BCF4-8E473188EC65}"/>
            </a:ext>
          </a:extLst>
        </xdr:cNvPr>
        <xdr:cNvCxnSpPr/>
      </xdr:nvCxnSpPr>
      <xdr:spPr>
        <a:xfrm flipV="1">
          <a:off x="9639300" y="14729242"/>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114336</xdr:rowOff>
    </xdr:from>
    <xdr:to>
      <xdr:col>46</xdr:col>
      <xdr:colOff>38100</xdr:colOff>
      <xdr:row>86</xdr:row>
      <xdr:rowOff>44486</xdr:rowOff>
    </xdr:to>
    <xdr:sp macro="" textlink="">
      <xdr:nvSpPr>
        <xdr:cNvPr id="169" name="楕円 168">
          <a:extLst>
            <a:ext uri="{FF2B5EF4-FFF2-40B4-BE49-F238E27FC236}">
              <a16:creationId xmlns:a16="http://schemas.microsoft.com/office/drawing/2014/main" id="{A52F9ECC-20BF-40AA-919E-7433509A7F52}"/>
            </a:ext>
          </a:extLst>
        </xdr:cNvPr>
        <xdr:cNvSpPr/>
      </xdr:nvSpPr>
      <xdr:spPr>
        <a:xfrm>
          <a:off x="8699500" y="14687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160891</xdr:rowOff>
    </xdr:from>
    <xdr:to>
      <xdr:col>50</xdr:col>
      <xdr:colOff>114300</xdr:colOff>
      <xdr:row>85</xdr:row>
      <xdr:rowOff>165136</xdr:rowOff>
    </xdr:to>
    <xdr:cxnSp macro="">
      <xdr:nvCxnSpPr>
        <xdr:cNvPr id="170" name="直線コネクタ 169">
          <a:extLst>
            <a:ext uri="{FF2B5EF4-FFF2-40B4-BE49-F238E27FC236}">
              <a16:creationId xmlns:a16="http://schemas.microsoft.com/office/drawing/2014/main" id="{E4650415-DBCA-4378-8AAA-D4C983A922B1}"/>
            </a:ext>
          </a:extLst>
        </xdr:cNvPr>
        <xdr:cNvCxnSpPr/>
      </xdr:nvCxnSpPr>
      <xdr:spPr>
        <a:xfrm flipV="1">
          <a:off x="8750300" y="14734141"/>
          <a:ext cx="889000" cy="4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118255</xdr:rowOff>
    </xdr:from>
    <xdr:to>
      <xdr:col>41</xdr:col>
      <xdr:colOff>101600</xdr:colOff>
      <xdr:row>86</xdr:row>
      <xdr:rowOff>48405</xdr:rowOff>
    </xdr:to>
    <xdr:sp macro="" textlink="">
      <xdr:nvSpPr>
        <xdr:cNvPr id="171" name="楕円 170">
          <a:extLst>
            <a:ext uri="{FF2B5EF4-FFF2-40B4-BE49-F238E27FC236}">
              <a16:creationId xmlns:a16="http://schemas.microsoft.com/office/drawing/2014/main" id="{E088531D-3587-4003-AD5D-0590CFAA5C79}"/>
            </a:ext>
          </a:extLst>
        </xdr:cNvPr>
        <xdr:cNvSpPr/>
      </xdr:nvSpPr>
      <xdr:spPr>
        <a:xfrm>
          <a:off x="7810500" y="1469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165136</xdr:rowOff>
    </xdr:from>
    <xdr:to>
      <xdr:col>45</xdr:col>
      <xdr:colOff>177800</xdr:colOff>
      <xdr:row>85</xdr:row>
      <xdr:rowOff>169055</xdr:rowOff>
    </xdr:to>
    <xdr:cxnSp macro="">
      <xdr:nvCxnSpPr>
        <xdr:cNvPr id="172" name="直線コネクタ 171">
          <a:extLst>
            <a:ext uri="{FF2B5EF4-FFF2-40B4-BE49-F238E27FC236}">
              <a16:creationId xmlns:a16="http://schemas.microsoft.com/office/drawing/2014/main" id="{5C68F177-B762-492F-B8FF-3D3C69079D33}"/>
            </a:ext>
          </a:extLst>
        </xdr:cNvPr>
        <xdr:cNvCxnSpPr/>
      </xdr:nvCxnSpPr>
      <xdr:spPr>
        <a:xfrm flipV="1">
          <a:off x="7861300" y="14738386"/>
          <a:ext cx="8890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121521</xdr:rowOff>
    </xdr:from>
    <xdr:to>
      <xdr:col>36</xdr:col>
      <xdr:colOff>165100</xdr:colOff>
      <xdr:row>86</xdr:row>
      <xdr:rowOff>51671</xdr:rowOff>
    </xdr:to>
    <xdr:sp macro="" textlink="">
      <xdr:nvSpPr>
        <xdr:cNvPr id="173" name="楕円 172">
          <a:extLst>
            <a:ext uri="{FF2B5EF4-FFF2-40B4-BE49-F238E27FC236}">
              <a16:creationId xmlns:a16="http://schemas.microsoft.com/office/drawing/2014/main" id="{9C725A46-C6BC-46FE-ABEF-AD3F0B0FF097}"/>
            </a:ext>
          </a:extLst>
        </xdr:cNvPr>
        <xdr:cNvSpPr/>
      </xdr:nvSpPr>
      <xdr:spPr>
        <a:xfrm>
          <a:off x="6921500" y="1469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169055</xdr:rowOff>
    </xdr:from>
    <xdr:to>
      <xdr:col>41</xdr:col>
      <xdr:colOff>50800</xdr:colOff>
      <xdr:row>86</xdr:row>
      <xdr:rowOff>871</xdr:rowOff>
    </xdr:to>
    <xdr:cxnSp macro="">
      <xdr:nvCxnSpPr>
        <xdr:cNvPr id="174" name="直線コネクタ 173">
          <a:extLst>
            <a:ext uri="{FF2B5EF4-FFF2-40B4-BE49-F238E27FC236}">
              <a16:creationId xmlns:a16="http://schemas.microsoft.com/office/drawing/2014/main" id="{46F0D072-77CA-46FD-A9A4-E1461857DEBF}"/>
            </a:ext>
          </a:extLst>
        </xdr:cNvPr>
        <xdr:cNvCxnSpPr/>
      </xdr:nvCxnSpPr>
      <xdr:spPr>
        <a:xfrm flipV="1">
          <a:off x="6972300" y="14742305"/>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144615</xdr:rowOff>
    </xdr:from>
    <xdr:ext cx="469744" cy="259045"/>
    <xdr:sp macro="" textlink="">
      <xdr:nvSpPr>
        <xdr:cNvPr id="175" name="n_1aveValue【福祉施設】&#10;一人当たり面積">
          <a:extLst>
            <a:ext uri="{FF2B5EF4-FFF2-40B4-BE49-F238E27FC236}">
              <a16:creationId xmlns:a16="http://schemas.microsoft.com/office/drawing/2014/main" id="{5D52D684-2AF0-4389-B4D6-0351DF982424}"/>
            </a:ext>
          </a:extLst>
        </xdr:cNvPr>
        <xdr:cNvSpPr txBox="1"/>
      </xdr:nvSpPr>
      <xdr:spPr>
        <a:xfrm>
          <a:off x="9391727" y="14374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143310</xdr:rowOff>
    </xdr:from>
    <xdr:ext cx="469744" cy="259045"/>
    <xdr:sp macro="" textlink="">
      <xdr:nvSpPr>
        <xdr:cNvPr id="176" name="n_2aveValue【福祉施設】&#10;一人当たり面積">
          <a:extLst>
            <a:ext uri="{FF2B5EF4-FFF2-40B4-BE49-F238E27FC236}">
              <a16:creationId xmlns:a16="http://schemas.microsoft.com/office/drawing/2014/main" id="{57EA8133-9CE0-45E5-930C-D8364EDFBAE4}"/>
            </a:ext>
          </a:extLst>
        </xdr:cNvPr>
        <xdr:cNvSpPr txBox="1"/>
      </xdr:nvSpPr>
      <xdr:spPr>
        <a:xfrm>
          <a:off x="8515427" y="14373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150494</xdr:rowOff>
    </xdr:from>
    <xdr:ext cx="469744" cy="259045"/>
    <xdr:sp macro="" textlink="">
      <xdr:nvSpPr>
        <xdr:cNvPr id="177" name="n_3aveValue【福祉施設】&#10;一人当たり面積">
          <a:extLst>
            <a:ext uri="{FF2B5EF4-FFF2-40B4-BE49-F238E27FC236}">
              <a16:creationId xmlns:a16="http://schemas.microsoft.com/office/drawing/2014/main" id="{7ABA0515-7A99-46E5-8F45-FC5FE8D48F09}"/>
            </a:ext>
          </a:extLst>
        </xdr:cNvPr>
        <xdr:cNvSpPr txBox="1"/>
      </xdr:nvSpPr>
      <xdr:spPr>
        <a:xfrm>
          <a:off x="7626427" y="14380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153106</xdr:rowOff>
    </xdr:from>
    <xdr:ext cx="469744" cy="259045"/>
    <xdr:sp macro="" textlink="">
      <xdr:nvSpPr>
        <xdr:cNvPr id="178" name="n_4aveValue【福祉施設】&#10;一人当たり面積">
          <a:extLst>
            <a:ext uri="{FF2B5EF4-FFF2-40B4-BE49-F238E27FC236}">
              <a16:creationId xmlns:a16="http://schemas.microsoft.com/office/drawing/2014/main" id="{8D65C01C-8538-4CB8-A9B4-E98C33767873}"/>
            </a:ext>
          </a:extLst>
        </xdr:cNvPr>
        <xdr:cNvSpPr txBox="1"/>
      </xdr:nvSpPr>
      <xdr:spPr>
        <a:xfrm>
          <a:off x="6737427" y="14383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31368</xdr:rowOff>
    </xdr:from>
    <xdr:ext cx="469744" cy="259045"/>
    <xdr:sp macro="" textlink="">
      <xdr:nvSpPr>
        <xdr:cNvPr id="179" name="n_1mainValue【福祉施設】&#10;一人当たり面積">
          <a:extLst>
            <a:ext uri="{FF2B5EF4-FFF2-40B4-BE49-F238E27FC236}">
              <a16:creationId xmlns:a16="http://schemas.microsoft.com/office/drawing/2014/main" id="{69B6BC33-1321-4D57-A08D-A99611EBADFC}"/>
            </a:ext>
          </a:extLst>
        </xdr:cNvPr>
        <xdr:cNvSpPr txBox="1"/>
      </xdr:nvSpPr>
      <xdr:spPr>
        <a:xfrm>
          <a:off x="9391727" y="14776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35613</xdr:rowOff>
    </xdr:from>
    <xdr:ext cx="469744" cy="259045"/>
    <xdr:sp macro="" textlink="">
      <xdr:nvSpPr>
        <xdr:cNvPr id="180" name="n_2mainValue【福祉施設】&#10;一人当たり面積">
          <a:extLst>
            <a:ext uri="{FF2B5EF4-FFF2-40B4-BE49-F238E27FC236}">
              <a16:creationId xmlns:a16="http://schemas.microsoft.com/office/drawing/2014/main" id="{E5E00D83-2485-4DA0-93CD-F01BD5384D14}"/>
            </a:ext>
          </a:extLst>
        </xdr:cNvPr>
        <xdr:cNvSpPr txBox="1"/>
      </xdr:nvSpPr>
      <xdr:spPr>
        <a:xfrm>
          <a:off x="8515427" y="14780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39532</xdr:rowOff>
    </xdr:from>
    <xdr:ext cx="469744" cy="259045"/>
    <xdr:sp macro="" textlink="">
      <xdr:nvSpPr>
        <xdr:cNvPr id="181" name="n_3mainValue【福祉施設】&#10;一人当たり面積">
          <a:extLst>
            <a:ext uri="{FF2B5EF4-FFF2-40B4-BE49-F238E27FC236}">
              <a16:creationId xmlns:a16="http://schemas.microsoft.com/office/drawing/2014/main" id="{7E5962B1-EC80-475A-9D0B-6989073EEE8F}"/>
            </a:ext>
          </a:extLst>
        </xdr:cNvPr>
        <xdr:cNvSpPr txBox="1"/>
      </xdr:nvSpPr>
      <xdr:spPr>
        <a:xfrm>
          <a:off x="7626427" y="1478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42798</xdr:rowOff>
    </xdr:from>
    <xdr:ext cx="469744" cy="259045"/>
    <xdr:sp macro="" textlink="">
      <xdr:nvSpPr>
        <xdr:cNvPr id="182" name="n_4mainValue【福祉施設】&#10;一人当たり面積">
          <a:extLst>
            <a:ext uri="{FF2B5EF4-FFF2-40B4-BE49-F238E27FC236}">
              <a16:creationId xmlns:a16="http://schemas.microsoft.com/office/drawing/2014/main" id="{062C0942-06AC-4E36-8A03-ACBDE33023F3}"/>
            </a:ext>
          </a:extLst>
        </xdr:cNvPr>
        <xdr:cNvSpPr txBox="1"/>
      </xdr:nvSpPr>
      <xdr:spPr>
        <a:xfrm>
          <a:off x="6737427" y="1478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183" name="正方形/長方形 182">
          <a:extLst>
            <a:ext uri="{FF2B5EF4-FFF2-40B4-BE49-F238E27FC236}">
              <a16:creationId xmlns:a16="http://schemas.microsoft.com/office/drawing/2014/main" id="{FE01965B-E135-4AE8-A35B-AB03225FA764}"/>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4" name="正方形/長方形 183">
          <a:extLst>
            <a:ext uri="{FF2B5EF4-FFF2-40B4-BE49-F238E27FC236}">
              <a16:creationId xmlns:a16="http://schemas.microsoft.com/office/drawing/2014/main" id="{BAF0481D-6CB3-46E8-8C5E-A09B5A10E8B5}"/>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5" name="正方形/長方形 184">
          <a:extLst>
            <a:ext uri="{FF2B5EF4-FFF2-40B4-BE49-F238E27FC236}">
              <a16:creationId xmlns:a16="http://schemas.microsoft.com/office/drawing/2014/main" id="{2E2B76F1-D4C0-4A6C-8D63-36EFF000CFE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6" name="正方形/長方形 185">
          <a:extLst>
            <a:ext uri="{FF2B5EF4-FFF2-40B4-BE49-F238E27FC236}">
              <a16:creationId xmlns:a16="http://schemas.microsoft.com/office/drawing/2014/main" id="{D0F67EB0-E8DD-4E01-8A46-5BE89C50BBD6}"/>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7" name="正方形/長方形 186">
          <a:extLst>
            <a:ext uri="{FF2B5EF4-FFF2-40B4-BE49-F238E27FC236}">
              <a16:creationId xmlns:a16="http://schemas.microsoft.com/office/drawing/2014/main" id="{4CE20AAC-1188-47F1-869D-4B904A24A91D}"/>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8" name="正方形/長方形 187">
          <a:extLst>
            <a:ext uri="{FF2B5EF4-FFF2-40B4-BE49-F238E27FC236}">
              <a16:creationId xmlns:a16="http://schemas.microsoft.com/office/drawing/2014/main" id="{FB29638B-79BB-4555-8E3C-297490631A3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9" name="正方形/長方形 188">
          <a:extLst>
            <a:ext uri="{FF2B5EF4-FFF2-40B4-BE49-F238E27FC236}">
              <a16:creationId xmlns:a16="http://schemas.microsoft.com/office/drawing/2014/main" id="{EE6AC4EE-FB74-4922-BCB6-300E6EDF731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90" name="正方形/長方形 189">
          <a:extLst>
            <a:ext uri="{FF2B5EF4-FFF2-40B4-BE49-F238E27FC236}">
              <a16:creationId xmlns:a16="http://schemas.microsoft.com/office/drawing/2014/main" id="{642B5273-7F3A-40A3-A1A2-061E4717EF1F}"/>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1" name="正方形/長方形 190">
          <a:extLst>
            <a:ext uri="{FF2B5EF4-FFF2-40B4-BE49-F238E27FC236}">
              <a16:creationId xmlns:a16="http://schemas.microsoft.com/office/drawing/2014/main" id="{B95C3254-91D4-441F-AD1C-175C57AD8BE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2" name="正方形/長方形 191">
          <a:extLst>
            <a:ext uri="{FF2B5EF4-FFF2-40B4-BE49-F238E27FC236}">
              <a16:creationId xmlns:a16="http://schemas.microsoft.com/office/drawing/2014/main" id="{DD88D437-5FCC-49CC-82BA-910AFCB60B3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3" name="正方形/長方形 192">
          <a:extLst>
            <a:ext uri="{FF2B5EF4-FFF2-40B4-BE49-F238E27FC236}">
              <a16:creationId xmlns:a16="http://schemas.microsoft.com/office/drawing/2014/main" id="{19BABDD6-E15C-498E-AB3C-AFCCF43C9D2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4" name="正方形/長方形 193">
          <a:extLst>
            <a:ext uri="{FF2B5EF4-FFF2-40B4-BE49-F238E27FC236}">
              <a16:creationId xmlns:a16="http://schemas.microsoft.com/office/drawing/2014/main" id="{5C5440C1-0403-4E40-921A-BAC2F5C9BEC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5" name="正方形/長方形 194">
          <a:extLst>
            <a:ext uri="{FF2B5EF4-FFF2-40B4-BE49-F238E27FC236}">
              <a16:creationId xmlns:a16="http://schemas.microsoft.com/office/drawing/2014/main" id="{8A291670-63FA-4837-A062-B4EC3AD3A4B9}"/>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6" name="正方形/長方形 195">
          <a:extLst>
            <a:ext uri="{FF2B5EF4-FFF2-40B4-BE49-F238E27FC236}">
              <a16:creationId xmlns:a16="http://schemas.microsoft.com/office/drawing/2014/main" id="{ABBA467C-7F4A-4A78-8502-21049FC2634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7" name="正方形/長方形 196">
          <a:extLst>
            <a:ext uri="{FF2B5EF4-FFF2-40B4-BE49-F238E27FC236}">
              <a16:creationId xmlns:a16="http://schemas.microsoft.com/office/drawing/2014/main" id="{38D8EC4E-7407-41B4-AAE0-D3835BA5BB8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8" name="正方形/長方形 197">
          <a:extLst>
            <a:ext uri="{FF2B5EF4-FFF2-40B4-BE49-F238E27FC236}">
              <a16:creationId xmlns:a16="http://schemas.microsoft.com/office/drawing/2014/main" id="{2E3EAB55-E532-46AA-ABC4-C2E21D7A35B2}"/>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9" name="正方形/長方形 198">
          <a:extLst>
            <a:ext uri="{FF2B5EF4-FFF2-40B4-BE49-F238E27FC236}">
              <a16:creationId xmlns:a16="http://schemas.microsoft.com/office/drawing/2014/main" id="{9482D688-181C-4C39-86DB-56316D7C0FF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00" name="正方形/長方形 199">
          <a:extLst>
            <a:ext uri="{FF2B5EF4-FFF2-40B4-BE49-F238E27FC236}">
              <a16:creationId xmlns:a16="http://schemas.microsoft.com/office/drawing/2014/main" id="{D34DA4EB-4CFD-43A1-9EC8-D6BB3FF6AF0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1" name="正方形/長方形 200">
          <a:extLst>
            <a:ext uri="{FF2B5EF4-FFF2-40B4-BE49-F238E27FC236}">
              <a16:creationId xmlns:a16="http://schemas.microsoft.com/office/drawing/2014/main" id="{D91A00E2-3F7A-474E-ACBF-91AE13236E4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2" name="正方形/長方形 201">
          <a:extLst>
            <a:ext uri="{FF2B5EF4-FFF2-40B4-BE49-F238E27FC236}">
              <a16:creationId xmlns:a16="http://schemas.microsoft.com/office/drawing/2014/main" id="{292136EF-913C-4B15-A5E7-6AA4200105AA}"/>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3" name="正方形/長方形 202">
          <a:extLst>
            <a:ext uri="{FF2B5EF4-FFF2-40B4-BE49-F238E27FC236}">
              <a16:creationId xmlns:a16="http://schemas.microsoft.com/office/drawing/2014/main" id="{E9F52B5F-032D-468C-972B-596E29585B9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4" name="正方形/長方形 203">
          <a:extLst>
            <a:ext uri="{FF2B5EF4-FFF2-40B4-BE49-F238E27FC236}">
              <a16:creationId xmlns:a16="http://schemas.microsoft.com/office/drawing/2014/main" id="{2D7278CE-6F67-474A-A075-1300531C9EF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5" name="正方形/長方形 204">
          <a:extLst>
            <a:ext uri="{FF2B5EF4-FFF2-40B4-BE49-F238E27FC236}">
              <a16:creationId xmlns:a16="http://schemas.microsoft.com/office/drawing/2014/main" id="{5BB3B9FC-E3E4-462B-AD5E-15C8AAA983F2}"/>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6" name="正方形/長方形 205">
          <a:extLst>
            <a:ext uri="{FF2B5EF4-FFF2-40B4-BE49-F238E27FC236}">
              <a16:creationId xmlns:a16="http://schemas.microsoft.com/office/drawing/2014/main" id="{E8AA3D5A-8804-4F52-8165-9EC762113BC8}"/>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7" name="正方形/長方形 206">
          <a:extLst>
            <a:ext uri="{FF2B5EF4-FFF2-40B4-BE49-F238E27FC236}">
              <a16:creationId xmlns:a16="http://schemas.microsoft.com/office/drawing/2014/main" id="{0E4875DC-A1DD-473A-96A8-2A808E1064C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8" name="正方形/長方形 207">
          <a:extLst>
            <a:ext uri="{FF2B5EF4-FFF2-40B4-BE49-F238E27FC236}">
              <a16:creationId xmlns:a16="http://schemas.microsoft.com/office/drawing/2014/main" id="{D12A36A6-4220-4187-A781-6403EAFF657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9" name="正方形/長方形 208">
          <a:extLst>
            <a:ext uri="{FF2B5EF4-FFF2-40B4-BE49-F238E27FC236}">
              <a16:creationId xmlns:a16="http://schemas.microsoft.com/office/drawing/2014/main" id="{807B998E-20AD-4341-9859-404972E740F4}"/>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10" name="正方形/長方形 209">
          <a:extLst>
            <a:ext uri="{FF2B5EF4-FFF2-40B4-BE49-F238E27FC236}">
              <a16:creationId xmlns:a16="http://schemas.microsoft.com/office/drawing/2014/main" id="{D4933385-896F-4B33-9A0A-B7049E263BF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1" name="正方形/長方形 210">
          <a:extLst>
            <a:ext uri="{FF2B5EF4-FFF2-40B4-BE49-F238E27FC236}">
              <a16:creationId xmlns:a16="http://schemas.microsoft.com/office/drawing/2014/main" id="{BD482956-10F7-46A3-AEF3-FB36C568DF5D}"/>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2" name="正方形/長方形 211">
          <a:extLst>
            <a:ext uri="{FF2B5EF4-FFF2-40B4-BE49-F238E27FC236}">
              <a16:creationId xmlns:a16="http://schemas.microsoft.com/office/drawing/2014/main" id="{7ECD2B5A-FAB9-475E-8A56-2A49F1E2B1D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3" name="正方形/長方形 212">
          <a:extLst>
            <a:ext uri="{FF2B5EF4-FFF2-40B4-BE49-F238E27FC236}">
              <a16:creationId xmlns:a16="http://schemas.microsoft.com/office/drawing/2014/main" id="{8456258E-05A9-462F-8E82-E4672F72F035}"/>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4" name="正方形/長方形 213">
          <a:extLst>
            <a:ext uri="{FF2B5EF4-FFF2-40B4-BE49-F238E27FC236}">
              <a16:creationId xmlns:a16="http://schemas.microsoft.com/office/drawing/2014/main" id="{5A4C4D41-8A96-4AB5-ADD1-C3EA45C6890A}"/>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5" name="正方形/長方形 214">
          <a:extLst>
            <a:ext uri="{FF2B5EF4-FFF2-40B4-BE49-F238E27FC236}">
              <a16:creationId xmlns:a16="http://schemas.microsoft.com/office/drawing/2014/main" id="{35DCEB21-276E-4CA9-B231-4E36245088CA}"/>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6" name="正方形/長方形 215">
          <a:extLst>
            <a:ext uri="{FF2B5EF4-FFF2-40B4-BE49-F238E27FC236}">
              <a16:creationId xmlns:a16="http://schemas.microsoft.com/office/drawing/2014/main" id="{DABE65F9-90D5-436A-89E3-443EA43BA2C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7" name="正方形/長方形 216">
          <a:extLst>
            <a:ext uri="{FF2B5EF4-FFF2-40B4-BE49-F238E27FC236}">
              <a16:creationId xmlns:a16="http://schemas.microsoft.com/office/drawing/2014/main" id="{00637E51-84DA-43E3-B884-307F350DFE4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8" name="正方形/長方形 217">
          <a:extLst>
            <a:ext uri="{FF2B5EF4-FFF2-40B4-BE49-F238E27FC236}">
              <a16:creationId xmlns:a16="http://schemas.microsoft.com/office/drawing/2014/main" id="{472FDA56-2FF3-41B1-A80F-F9FEF907AF7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9" name="正方形/長方形 218">
          <a:extLst>
            <a:ext uri="{FF2B5EF4-FFF2-40B4-BE49-F238E27FC236}">
              <a16:creationId xmlns:a16="http://schemas.microsoft.com/office/drawing/2014/main" id="{1400E4CD-B1DE-4CF6-8F77-397553C7E1D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20" name="正方形/長方形 219">
          <a:extLst>
            <a:ext uri="{FF2B5EF4-FFF2-40B4-BE49-F238E27FC236}">
              <a16:creationId xmlns:a16="http://schemas.microsoft.com/office/drawing/2014/main" id="{C93ECC98-6FAE-4AA5-A607-506BF88DA68D}"/>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1" name="正方形/長方形 220">
          <a:extLst>
            <a:ext uri="{FF2B5EF4-FFF2-40B4-BE49-F238E27FC236}">
              <a16:creationId xmlns:a16="http://schemas.microsoft.com/office/drawing/2014/main" id="{2E6FEFCD-A740-4202-AEE6-A382B5771CC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2" name="正方形/長方形 221">
          <a:extLst>
            <a:ext uri="{FF2B5EF4-FFF2-40B4-BE49-F238E27FC236}">
              <a16:creationId xmlns:a16="http://schemas.microsoft.com/office/drawing/2014/main" id="{5C822ADF-1C7C-454D-AD5C-2A29900BBB63}"/>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223" name="正方形/長方形 222">
          <a:extLst>
            <a:ext uri="{FF2B5EF4-FFF2-40B4-BE49-F238E27FC236}">
              <a16:creationId xmlns:a16="http://schemas.microsoft.com/office/drawing/2014/main" id="{51F0DC5F-CC31-400D-AB12-58F91A206A9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24" name="正方形/長方形 223">
          <a:extLst>
            <a:ext uri="{FF2B5EF4-FFF2-40B4-BE49-F238E27FC236}">
              <a16:creationId xmlns:a16="http://schemas.microsoft.com/office/drawing/2014/main" id="{28691A4D-5A09-4669-A171-CD07ECFD008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25" name="正方形/長方形 224">
          <a:extLst>
            <a:ext uri="{FF2B5EF4-FFF2-40B4-BE49-F238E27FC236}">
              <a16:creationId xmlns:a16="http://schemas.microsoft.com/office/drawing/2014/main" id="{50F39DB7-BF75-45DC-B7A1-A9C4F147833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26" name="正方形/長方形 225">
          <a:extLst>
            <a:ext uri="{FF2B5EF4-FFF2-40B4-BE49-F238E27FC236}">
              <a16:creationId xmlns:a16="http://schemas.microsoft.com/office/drawing/2014/main" id="{338D53D9-8FDF-4F7A-A025-A122B378171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27" name="正方形/長方形 226">
          <a:extLst>
            <a:ext uri="{FF2B5EF4-FFF2-40B4-BE49-F238E27FC236}">
              <a16:creationId xmlns:a16="http://schemas.microsoft.com/office/drawing/2014/main" id="{18B79483-EBD1-442D-BAB9-AC1E48AE230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28" name="正方形/長方形 227">
          <a:extLst>
            <a:ext uri="{FF2B5EF4-FFF2-40B4-BE49-F238E27FC236}">
              <a16:creationId xmlns:a16="http://schemas.microsoft.com/office/drawing/2014/main" id="{89F3D415-4F96-451A-8AAA-C43C604AD007}"/>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29" name="正方形/長方形 228">
          <a:extLst>
            <a:ext uri="{FF2B5EF4-FFF2-40B4-BE49-F238E27FC236}">
              <a16:creationId xmlns:a16="http://schemas.microsoft.com/office/drawing/2014/main" id="{F5161529-AC74-41B7-B203-A0A545B82156}"/>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30" name="正方形/長方形 229">
          <a:extLst>
            <a:ext uri="{FF2B5EF4-FFF2-40B4-BE49-F238E27FC236}">
              <a16:creationId xmlns:a16="http://schemas.microsoft.com/office/drawing/2014/main" id="{3923447A-6051-4A89-8928-A27145DEAD8C}"/>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231" name="正方形/長方形 230">
          <a:extLst>
            <a:ext uri="{FF2B5EF4-FFF2-40B4-BE49-F238E27FC236}">
              <a16:creationId xmlns:a16="http://schemas.microsoft.com/office/drawing/2014/main" id="{5AA00E5E-69A6-4F08-BA11-7E81E91663EB}"/>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232" name="正方形/長方形 231">
          <a:extLst>
            <a:ext uri="{FF2B5EF4-FFF2-40B4-BE49-F238E27FC236}">
              <a16:creationId xmlns:a16="http://schemas.microsoft.com/office/drawing/2014/main" id="{CBB56134-6AA5-4DD5-B3BF-851021B5E048}"/>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233" name="正方形/長方形 232">
          <a:extLst>
            <a:ext uri="{FF2B5EF4-FFF2-40B4-BE49-F238E27FC236}">
              <a16:creationId xmlns:a16="http://schemas.microsoft.com/office/drawing/2014/main" id="{65A95D06-84F6-4543-A85C-E542AFC612F5}"/>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234" name="正方形/長方形 233">
          <a:extLst>
            <a:ext uri="{FF2B5EF4-FFF2-40B4-BE49-F238E27FC236}">
              <a16:creationId xmlns:a16="http://schemas.microsoft.com/office/drawing/2014/main" id="{4A3F53A3-3A86-4600-9FEB-750106B7456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235" name="正方形/長方形 234">
          <a:extLst>
            <a:ext uri="{FF2B5EF4-FFF2-40B4-BE49-F238E27FC236}">
              <a16:creationId xmlns:a16="http://schemas.microsoft.com/office/drawing/2014/main" id="{80EBC3AA-6DAD-405F-9319-2891EC503F7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236" name="正方形/長方形 235">
          <a:extLst>
            <a:ext uri="{FF2B5EF4-FFF2-40B4-BE49-F238E27FC236}">
              <a16:creationId xmlns:a16="http://schemas.microsoft.com/office/drawing/2014/main" id="{42CB2F40-C5E3-47A2-8768-5627E6F6DE1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237" name="正方形/長方形 236">
          <a:extLst>
            <a:ext uri="{FF2B5EF4-FFF2-40B4-BE49-F238E27FC236}">
              <a16:creationId xmlns:a16="http://schemas.microsoft.com/office/drawing/2014/main" id="{1C3B955D-EC90-437B-BD33-C1E2D6CB81E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238" name="正方形/長方形 237">
          <a:extLst>
            <a:ext uri="{FF2B5EF4-FFF2-40B4-BE49-F238E27FC236}">
              <a16:creationId xmlns:a16="http://schemas.microsoft.com/office/drawing/2014/main" id="{EDCFE172-4DC9-4F7A-9C5A-071BDE25513A}"/>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239" name="テキスト ボックス 238">
          <a:extLst>
            <a:ext uri="{FF2B5EF4-FFF2-40B4-BE49-F238E27FC236}">
              <a16:creationId xmlns:a16="http://schemas.microsoft.com/office/drawing/2014/main" id="{AF3B1A79-41E7-4D8E-9678-48387D57683A}"/>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240" name="直線コネクタ 239">
          <a:extLst>
            <a:ext uri="{FF2B5EF4-FFF2-40B4-BE49-F238E27FC236}">
              <a16:creationId xmlns:a16="http://schemas.microsoft.com/office/drawing/2014/main" id="{39588054-E931-427C-90C4-CE75EC5868A8}"/>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241" name="テキスト ボックス 240">
          <a:extLst>
            <a:ext uri="{FF2B5EF4-FFF2-40B4-BE49-F238E27FC236}">
              <a16:creationId xmlns:a16="http://schemas.microsoft.com/office/drawing/2014/main" id="{0A42587B-477B-4C20-AEDF-492918368C1E}"/>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242" name="直線コネクタ 241">
          <a:extLst>
            <a:ext uri="{FF2B5EF4-FFF2-40B4-BE49-F238E27FC236}">
              <a16:creationId xmlns:a16="http://schemas.microsoft.com/office/drawing/2014/main" id="{ECD6C8E6-85A5-48C0-9316-9A18E2CE1FB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243" name="テキスト ボックス 242">
          <a:extLst>
            <a:ext uri="{FF2B5EF4-FFF2-40B4-BE49-F238E27FC236}">
              <a16:creationId xmlns:a16="http://schemas.microsoft.com/office/drawing/2014/main" id="{2A2518D9-3361-4655-A3E4-495430AE2F7E}"/>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244" name="直線コネクタ 243">
          <a:extLst>
            <a:ext uri="{FF2B5EF4-FFF2-40B4-BE49-F238E27FC236}">
              <a16:creationId xmlns:a16="http://schemas.microsoft.com/office/drawing/2014/main" id="{93ED1C27-2897-412F-A5F7-D2C846E5C273}"/>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245" name="テキスト ボックス 244">
          <a:extLst>
            <a:ext uri="{FF2B5EF4-FFF2-40B4-BE49-F238E27FC236}">
              <a16:creationId xmlns:a16="http://schemas.microsoft.com/office/drawing/2014/main" id="{DAA8F01E-B1FC-485A-B1A8-55433D209751}"/>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246" name="直線コネクタ 245">
          <a:extLst>
            <a:ext uri="{FF2B5EF4-FFF2-40B4-BE49-F238E27FC236}">
              <a16:creationId xmlns:a16="http://schemas.microsoft.com/office/drawing/2014/main" id="{6CA95468-B107-4C0F-BC44-072D68548DA3}"/>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247" name="テキスト ボックス 246">
          <a:extLst>
            <a:ext uri="{FF2B5EF4-FFF2-40B4-BE49-F238E27FC236}">
              <a16:creationId xmlns:a16="http://schemas.microsoft.com/office/drawing/2014/main" id="{F330BCDD-F67D-41D0-8903-934840438C3F}"/>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248" name="直線コネクタ 247">
          <a:extLst>
            <a:ext uri="{FF2B5EF4-FFF2-40B4-BE49-F238E27FC236}">
              <a16:creationId xmlns:a16="http://schemas.microsoft.com/office/drawing/2014/main" id="{7AC0B7EC-D19A-43BE-A64E-6B130A1809E9}"/>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249" name="テキスト ボックス 248">
          <a:extLst>
            <a:ext uri="{FF2B5EF4-FFF2-40B4-BE49-F238E27FC236}">
              <a16:creationId xmlns:a16="http://schemas.microsoft.com/office/drawing/2014/main" id="{FE28A210-807A-4233-BB51-8E6C52E404D4}"/>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250" name="直線コネクタ 249">
          <a:extLst>
            <a:ext uri="{FF2B5EF4-FFF2-40B4-BE49-F238E27FC236}">
              <a16:creationId xmlns:a16="http://schemas.microsoft.com/office/drawing/2014/main" id="{951F349B-2D23-47D6-A3A9-3E8504B736B4}"/>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251" name="テキスト ボックス 250">
          <a:extLst>
            <a:ext uri="{FF2B5EF4-FFF2-40B4-BE49-F238E27FC236}">
              <a16:creationId xmlns:a16="http://schemas.microsoft.com/office/drawing/2014/main" id="{76377CF5-0860-4EF6-9121-4EDC0A71F7E6}"/>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252" name="直線コネクタ 251">
          <a:extLst>
            <a:ext uri="{FF2B5EF4-FFF2-40B4-BE49-F238E27FC236}">
              <a16:creationId xmlns:a16="http://schemas.microsoft.com/office/drawing/2014/main" id="{4F49AA89-1D61-47B8-84C3-36C391CFCB2F}"/>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253" name="テキスト ボックス 252">
          <a:extLst>
            <a:ext uri="{FF2B5EF4-FFF2-40B4-BE49-F238E27FC236}">
              <a16:creationId xmlns:a16="http://schemas.microsoft.com/office/drawing/2014/main" id="{C4640CB8-367F-43BB-AF03-E6C5B0162455}"/>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254" name="直線コネクタ 253">
          <a:extLst>
            <a:ext uri="{FF2B5EF4-FFF2-40B4-BE49-F238E27FC236}">
              <a16:creationId xmlns:a16="http://schemas.microsoft.com/office/drawing/2014/main" id="{C223F9A8-2985-477A-8E5A-64C1C8EC5CFF}"/>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255" name="【消防施設】&#10;有形固定資産減価償却率グラフ枠">
          <a:extLst>
            <a:ext uri="{FF2B5EF4-FFF2-40B4-BE49-F238E27FC236}">
              <a16:creationId xmlns:a16="http://schemas.microsoft.com/office/drawing/2014/main" id="{679954B5-3D31-48BC-972E-BFEC350FBEB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256" name="直線コネクタ 255">
          <a:extLst>
            <a:ext uri="{FF2B5EF4-FFF2-40B4-BE49-F238E27FC236}">
              <a16:creationId xmlns:a16="http://schemas.microsoft.com/office/drawing/2014/main" id="{2F2F37C4-E0DD-4FD0-B6F4-5A2B08712DA0}"/>
            </a:ext>
          </a:extLst>
        </xdr:cNvPr>
        <xdr:cNvCxnSpPr/>
      </xdr:nvCxnSpPr>
      <xdr:spPr>
        <a:xfrm flipV="1">
          <a:off x="16318864" y="13373644"/>
          <a:ext cx="0" cy="1539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257" name="【消防施設】&#10;有形固定資産減価償却率最小値テキスト">
          <a:extLst>
            <a:ext uri="{FF2B5EF4-FFF2-40B4-BE49-F238E27FC236}">
              <a16:creationId xmlns:a16="http://schemas.microsoft.com/office/drawing/2014/main" id="{4870D9A8-D003-4368-B14C-23E8E19435B6}"/>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258" name="直線コネクタ 257">
          <a:extLst>
            <a:ext uri="{FF2B5EF4-FFF2-40B4-BE49-F238E27FC236}">
              <a16:creationId xmlns:a16="http://schemas.microsoft.com/office/drawing/2014/main" id="{0E1A46D0-46F6-4D6B-AA04-A6406267C4E2}"/>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259" name="【消防施設】&#10;有形固定資産減価償却率最大値テキスト">
          <a:extLst>
            <a:ext uri="{FF2B5EF4-FFF2-40B4-BE49-F238E27FC236}">
              <a16:creationId xmlns:a16="http://schemas.microsoft.com/office/drawing/2014/main" id="{AA333854-1F91-48BD-BC0A-963B2E0DEE1D}"/>
            </a:ext>
          </a:extLst>
        </xdr:cNvPr>
        <xdr:cNvSpPr txBox="1"/>
      </xdr:nvSpPr>
      <xdr:spPr>
        <a:xfrm>
          <a:off x="16357600" y="131488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260" name="直線コネクタ 259">
          <a:extLst>
            <a:ext uri="{FF2B5EF4-FFF2-40B4-BE49-F238E27FC236}">
              <a16:creationId xmlns:a16="http://schemas.microsoft.com/office/drawing/2014/main" id="{6BC9DF96-E630-4696-8B74-706510C1FE19}"/>
            </a:ext>
          </a:extLst>
        </xdr:cNvPr>
        <xdr:cNvCxnSpPr/>
      </xdr:nvCxnSpPr>
      <xdr:spPr>
        <a:xfrm>
          <a:off x="16230600" y="13373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261" name="【消防施設】&#10;有形固定資産減価償却率平均値テキスト">
          <a:extLst>
            <a:ext uri="{FF2B5EF4-FFF2-40B4-BE49-F238E27FC236}">
              <a16:creationId xmlns:a16="http://schemas.microsoft.com/office/drawing/2014/main" id="{074AD892-65B2-4539-A06F-5A492D08D6F5}"/>
            </a:ext>
          </a:extLst>
        </xdr:cNvPr>
        <xdr:cNvSpPr txBox="1"/>
      </xdr:nvSpPr>
      <xdr:spPr>
        <a:xfrm>
          <a:off x="16357600" y="14122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262" name="フローチャート: 判断 261">
          <a:extLst>
            <a:ext uri="{FF2B5EF4-FFF2-40B4-BE49-F238E27FC236}">
              <a16:creationId xmlns:a16="http://schemas.microsoft.com/office/drawing/2014/main" id="{5CD6DC89-BA7D-4627-A4CD-C3E193D126C7}"/>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263" name="フローチャート: 判断 262">
          <a:extLst>
            <a:ext uri="{FF2B5EF4-FFF2-40B4-BE49-F238E27FC236}">
              <a16:creationId xmlns:a16="http://schemas.microsoft.com/office/drawing/2014/main" id="{5CA4D5B1-AF42-4908-A83E-D11A3F19117F}"/>
            </a:ext>
          </a:extLst>
        </xdr:cNvPr>
        <xdr:cNvSpPr/>
      </xdr:nvSpPr>
      <xdr:spPr>
        <a:xfrm>
          <a:off x="15430500" y="1424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264" name="フローチャート: 判断 263">
          <a:extLst>
            <a:ext uri="{FF2B5EF4-FFF2-40B4-BE49-F238E27FC236}">
              <a16:creationId xmlns:a16="http://schemas.microsoft.com/office/drawing/2014/main" id="{37668DE8-7E06-4DE8-8CFB-1F8836B7C657}"/>
            </a:ext>
          </a:extLst>
        </xdr:cNvPr>
        <xdr:cNvSpPr/>
      </xdr:nvSpPr>
      <xdr:spPr>
        <a:xfrm>
          <a:off x="14541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265" name="フローチャート: 判断 264">
          <a:extLst>
            <a:ext uri="{FF2B5EF4-FFF2-40B4-BE49-F238E27FC236}">
              <a16:creationId xmlns:a16="http://schemas.microsoft.com/office/drawing/2014/main" id="{8EDAC95A-39BD-480B-BD34-3CD37308F673}"/>
            </a:ext>
          </a:extLst>
        </xdr:cNvPr>
        <xdr:cNvSpPr/>
      </xdr:nvSpPr>
      <xdr:spPr>
        <a:xfrm>
          <a:off x="13652500" y="14173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266" name="フローチャート: 判断 265">
          <a:extLst>
            <a:ext uri="{FF2B5EF4-FFF2-40B4-BE49-F238E27FC236}">
              <a16:creationId xmlns:a16="http://schemas.microsoft.com/office/drawing/2014/main" id="{2BF49239-1C57-4877-A794-1830E765EF7E}"/>
            </a:ext>
          </a:extLst>
        </xdr:cNvPr>
        <xdr:cNvSpPr/>
      </xdr:nvSpPr>
      <xdr:spPr>
        <a:xfrm>
          <a:off x="12763500" y="14194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267" name="テキスト ボックス 266">
          <a:extLst>
            <a:ext uri="{FF2B5EF4-FFF2-40B4-BE49-F238E27FC236}">
              <a16:creationId xmlns:a16="http://schemas.microsoft.com/office/drawing/2014/main" id="{1BED6764-B6E5-4FA1-BAB9-EFC06E9883D5}"/>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268" name="テキスト ボックス 267">
          <a:extLst>
            <a:ext uri="{FF2B5EF4-FFF2-40B4-BE49-F238E27FC236}">
              <a16:creationId xmlns:a16="http://schemas.microsoft.com/office/drawing/2014/main" id="{1601E3A3-B241-411E-83EE-7E4F937057F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269" name="テキスト ボックス 268">
          <a:extLst>
            <a:ext uri="{FF2B5EF4-FFF2-40B4-BE49-F238E27FC236}">
              <a16:creationId xmlns:a16="http://schemas.microsoft.com/office/drawing/2014/main" id="{4BBAC8F1-61DA-47B9-BF26-B6440DDE830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270" name="テキスト ボックス 269">
          <a:extLst>
            <a:ext uri="{FF2B5EF4-FFF2-40B4-BE49-F238E27FC236}">
              <a16:creationId xmlns:a16="http://schemas.microsoft.com/office/drawing/2014/main" id="{8C1D7B8C-97B7-430A-90AD-E1B54E56E1AB}"/>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271" name="テキスト ボックス 270">
          <a:extLst>
            <a:ext uri="{FF2B5EF4-FFF2-40B4-BE49-F238E27FC236}">
              <a16:creationId xmlns:a16="http://schemas.microsoft.com/office/drawing/2014/main" id="{1B79C3A6-4B0B-4FFB-BAC3-16D9636CFA9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86</xdr:row>
      <xdr:rowOff>19957</xdr:rowOff>
    </xdr:from>
    <xdr:to>
      <xdr:col>85</xdr:col>
      <xdr:colOff>177800</xdr:colOff>
      <xdr:row>86</xdr:row>
      <xdr:rowOff>121557</xdr:rowOff>
    </xdr:to>
    <xdr:sp macro="" textlink="">
      <xdr:nvSpPr>
        <xdr:cNvPr id="272" name="楕円 271">
          <a:extLst>
            <a:ext uri="{FF2B5EF4-FFF2-40B4-BE49-F238E27FC236}">
              <a16:creationId xmlns:a16="http://schemas.microsoft.com/office/drawing/2014/main" id="{03F62569-2D5F-4DC7-9D05-F699BD64AE4C}"/>
            </a:ext>
          </a:extLst>
        </xdr:cNvPr>
        <xdr:cNvSpPr/>
      </xdr:nvSpPr>
      <xdr:spPr>
        <a:xfrm>
          <a:off x="16268700" y="1476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106334</xdr:rowOff>
    </xdr:from>
    <xdr:ext cx="405111" cy="259045"/>
    <xdr:sp macro="" textlink="">
      <xdr:nvSpPr>
        <xdr:cNvPr id="273" name="【消防施設】&#10;有形固定資産減価償却率該当値テキスト">
          <a:extLst>
            <a:ext uri="{FF2B5EF4-FFF2-40B4-BE49-F238E27FC236}">
              <a16:creationId xmlns:a16="http://schemas.microsoft.com/office/drawing/2014/main" id="{60B8E94D-1E52-4ADB-A6F2-A2CD5467B284}"/>
            </a:ext>
          </a:extLst>
        </xdr:cNvPr>
        <xdr:cNvSpPr txBox="1"/>
      </xdr:nvSpPr>
      <xdr:spPr>
        <a:xfrm>
          <a:off x="16357600" y="14679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168548</xdr:rowOff>
    </xdr:from>
    <xdr:to>
      <xdr:col>81</xdr:col>
      <xdr:colOff>101600</xdr:colOff>
      <xdr:row>86</xdr:row>
      <xdr:rowOff>98698</xdr:rowOff>
    </xdr:to>
    <xdr:sp macro="" textlink="">
      <xdr:nvSpPr>
        <xdr:cNvPr id="274" name="楕円 273">
          <a:extLst>
            <a:ext uri="{FF2B5EF4-FFF2-40B4-BE49-F238E27FC236}">
              <a16:creationId xmlns:a16="http://schemas.microsoft.com/office/drawing/2014/main" id="{CD8B441F-8BDF-4D9B-929B-494A2F60C6C0}"/>
            </a:ext>
          </a:extLst>
        </xdr:cNvPr>
        <xdr:cNvSpPr/>
      </xdr:nvSpPr>
      <xdr:spPr>
        <a:xfrm>
          <a:off x="15430500" y="1474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86</xdr:row>
      <xdr:rowOff>47898</xdr:rowOff>
    </xdr:from>
    <xdr:to>
      <xdr:col>85</xdr:col>
      <xdr:colOff>127000</xdr:colOff>
      <xdr:row>86</xdr:row>
      <xdr:rowOff>70757</xdr:rowOff>
    </xdr:to>
    <xdr:cxnSp macro="">
      <xdr:nvCxnSpPr>
        <xdr:cNvPr id="275" name="直線コネクタ 274">
          <a:extLst>
            <a:ext uri="{FF2B5EF4-FFF2-40B4-BE49-F238E27FC236}">
              <a16:creationId xmlns:a16="http://schemas.microsoft.com/office/drawing/2014/main" id="{374AFCC6-C192-400D-A47F-8535FED1ACF9}"/>
            </a:ext>
          </a:extLst>
        </xdr:cNvPr>
        <xdr:cNvCxnSpPr/>
      </xdr:nvCxnSpPr>
      <xdr:spPr>
        <a:xfrm>
          <a:off x="15481300" y="14792598"/>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144055</xdr:rowOff>
    </xdr:from>
    <xdr:to>
      <xdr:col>76</xdr:col>
      <xdr:colOff>165100</xdr:colOff>
      <xdr:row>86</xdr:row>
      <xdr:rowOff>74205</xdr:rowOff>
    </xdr:to>
    <xdr:sp macro="" textlink="">
      <xdr:nvSpPr>
        <xdr:cNvPr id="276" name="楕円 275">
          <a:extLst>
            <a:ext uri="{FF2B5EF4-FFF2-40B4-BE49-F238E27FC236}">
              <a16:creationId xmlns:a16="http://schemas.microsoft.com/office/drawing/2014/main" id="{EDB8EB7B-557C-472D-8C88-11121778A775}"/>
            </a:ext>
          </a:extLst>
        </xdr:cNvPr>
        <xdr:cNvSpPr/>
      </xdr:nvSpPr>
      <xdr:spPr>
        <a:xfrm>
          <a:off x="14541500" y="14717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23405</xdr:rowOff>
    </xdr:from>
    <xdr:to>
      <xdr:col>81</xdr:col>
      <xdr:colOff>50800</xdr:colOff>
      <xdr:row>86</xdr:row>
      <xdr:rowOff>47898</xdr:rowOff>
    </xdr:to>
    <xdr:cxnSp macro="">
      <xdr:nvCxnSpPr>
        <xdr:cNvPr id="277" name="直線コネクタ 276">
          <a:extLst>
            <a:ext uri="{FF2B5EF4-FFF2-40B4-BE49-F238E27FC236}">
              <a16:creationId xmlns:a16="http://schemas.microsoft.com/office/drawing/2014/main" id="{C0C003E5-206B-4118-93B8-4F76E461D7C7}"/>
            </a:ext>
          </a:extLst>
        </xdr:cNvPr>
        <xdr:cNvCxnSpPr/>
      </xdr:nvCxnSpPr>
      <xdr:spPr>
        <a:xfrm>
          <a:off x="14592300" y="14768105"/>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85</xdr:row>
      <xdr:rowOff>119562</xdr:rowOff>
    </xdr:from>
    <xdr:to>
      <xdr:col>72</xdr:col>
      <xdr:colOff>38100</xdr:colOff>
      <xdr:row>86</xdr:row>
      <xdr:rowOff>49712</xdr:rowOff>
    </xdr:to>
    <xdr:sp macro="" textlink="">
      <xdr:nvSpPr>
        <xdr:cNvPr id="278" name="楕円 277">
          <a:extLst>
            <a:ext uri="{FF2B5EF4-FFF2-40B4-BE49-F238E27FC236}">
              <a16:creationId xmlns:a16="http://schemas.microsoft.com/office/drawing/2014/main" id="{8C08E6FA-7C8E-4336-A6E4-A1262CA9193C}"/>
            </a:ext>
          </a:extLst>
        </xdr:cNvPr>
        <xdr:cNvSpPr/>
      </xdr:nvSpPr>
      <xdr:spPr>
        <a:xfrm>
          <a:off x="13652500" y="14692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170362</xdr:rowOff>
    </xdr:from>
    <xdr:to>
      <xdr:col>76</xdr:col>
      <xdr:colOff>114300</xdr:colOff>
      <xdr:row>86</xdr:row>
      <xdr:rowOff>23405</xdr:rowOff>
    </xdr:to>
    <xdr:cxnSp macro="">
      <xdr:nvCxnSpPr>
        <xdr:cNvPr id="279" name="直線コネクタ 278">
          <a:extLst>
            <a:ext uri="{FF2B5EF4-FFF2-40B4-BE49-F238E27FC236}">
              <a16:creationId xmlns:a16="http://schemas.microsoft.com/office/drawing/2014/main" id="{0623E864-FB78-4093-BDEC-94E74D43B2A0}"/>
            </a:ext>
          </a:extLst>
        </xdr:cNvPr>
        <xdr:cNvCxnSpPr/>
      </xdr:nvCxnSpPr>
      <xdr:spPr>
        <a:xfrm>
          <a:off x="13703300" y="1474361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95069</xdr:rowOff>
    </xdr:from>
    <xdr:to>
      <xdr:col>67</xdr:col>
      <xdr:colOff>101600</xdr:colOff>
      <xdr:row>86</xdr:row>
      <xdr:rowOff>25219</xdr:rowOff>
    </xdr:to>
    <xdr:sp macro="" textlink="">
      <xdr:nvSpPr>
        <xdr:cNvPr id="280" name="楕円 279">
          <a:extLst>
            <a:ext uri="{FF2B5EF4-FFF2-40B4-BE49-F238E27FC236}">
              <a16:creationId xmlns:a16="http://schemas.microsoft.com/office/drawing/2014/main" id="{D7A456EB-362F-4A0A-A0B5-FE243294284B}"/>
            </a:ext>
          </a:extLst>
        </xdr:cNvPr>
        <xdr:cNvSpPr/>
      </xdr:nvSpPr>
      <xdr:spPr>
        <a:xfrm>
          <a:off x="12763500" y="14668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145869</xdr:rowOff>
    </xdr:from>
    <xdr:to>
      <xdr:col>71</xdr:col>
      <xdr:colOff>177800</xdr:colOff>
      <xdr:row>85</xdr:row>
      <xdr:rowOff>170362</xdr:rowOff>
    </xdr:to>
    <xdr:cxnSp macro="">
      <xdr:nvCxnSpPr>
        <xdr:cNvPr id="281" name="直線コネクタ 280">
          <a:extLst>
            <a:ext uri="{FF2B5EF4-FFF2-40B4-BE49-F238E27FC236}">
              <a16:creationId xmlns:a16="http://schemas.microsoft.com/office/drawing/2014/main" id="{3CEE7AC1-67FB-42AB-A967-735D04D3CDC5}"/>
            </a:ext>
          </a:extLst>
        </xdr:cNvPr>
        <xdr:cNvCxnSpPr/>
      </xdr:nvCxnSpPr>
      <xdr:spPr>
        <a:xfrm>
          <a:off x="12814300" y="14719119"/>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133185</xdr:rowOff>
    </xdr:from>
    <xdr:ext cx="405111" cy="259045"/>
    <xdr:sp macro="" textlink="">
      <xdr:nvSpPr>
        <xdr:cNvPr id="282" name="n_1aveValue【消防施設】&#10;有形固定資産減価償却率">
          <a:extLst>
            <a:ext uri="{FF2B5EF4-FFF2-40B4-BE49-F238E27FC236}">
              <a16:creationId xmlns:a16="http://schemas.microsoft.com/office/drawing/2014/main" id="{27CC0DA9-CFDF-45F5-9A22-2F227722744D}"/>
            </a:ext>
          </a:extLst>
        </xdr:cNvPr>
        <xdr:cNvSpPr txBox="1"/>
      </xdr:nvSpPr>
      <xdr:spPr>
        <a:xfrm>
          <a:off x="15266044" y="14020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100528</xdr:rowOff>
    </xdr:from>
    <xdr:ext cx="405111" cy="259045"/>
    <xdr:sp macro="" textlink="">
      <xdr:nvSpPr>
        <xdr:cNvPr id="283" name="n_2aveValue【消防施設】&#10;有形固定資産減価償却率">
          <a:extLst>
            <a:ext uri="{FF2B5EF4-FFF2-40B4-BE49-F238E27FC236}">
              <a16:creationId xmlns:a16="http://schemas.microsoft.com/office/drawing/2014/main" id="{9229DDEB-7390-4977-973A-B0233151146A}"/>
            </a:ext>
          </a:extLst>
        </xdr:cNvPr>
        <xdr:cNvSpPr txBox="1"/>
      </xdr:nvSpPr>
      <xdr:spPr>
        <a:xfrm>
          <a:off x="14389744" y="139879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61340</xdr:rowOff>
    </xdr:from>
    <xdr:ext cx="405111" cy="259045"/>
    <xdr:sp macro="" textlink="">
      <xdr:nvSpPr>
        <xdr:cNvPr id="284" name="n_3aveValue【消防施設】&#10;有形固定資産減価償却率">
          <a:extLst>
            <a:ext uri="{FF2B5EF4-FFF2-40B4-BE49-F238E27FC236}">
              <a16:creationId xmlns:a16="http://schemas.microsoft.com/office/drawing/2014/main" id="{85D76BC7-689E-4A72-BBEF-3E80BBED80E9}"/>
            </a:ext>
          </a:extLst>
        </xdr:cNvPr>
        <xdr:cNvSpPr txBox="1"/>
      </xdr:nvSpPr>
      <xdr:spPr>
        <a:xfrm>
          <a:off x="13500744" y="1394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82566</xdr:rowOff>
    </xdr:from>
    <xdr:ext cx="405111" cy="259045"/>
    <xdr:sp macro="" textlink="">
      <xdr:nvSpPr>
        <xdr:cNvPr id="285" name="n_4aveValue【消防施設】&#10;有形固定資産減価償却率">
          <a:extLst>
            <a:ext uri="{FF2B5EF4-FFF2-40B4-BE49-F238E27FC236}">
              <a16:creationId xmlns:a16="http://schemas.microsoft.com/office/drawing/2014/main" id="{D5EEB788-DD57-4975-946E-4FF0EE08E181}"/>
            </a:ext>
          </a:extLst>
        </xdr:cNvPr>
        <xdr:cNvSpPr txBox="1"/>
      </xdr:nvSpPr>
      <xdr:spPr>
        <a:xfrm>
          <a:off x="12611744" y="13970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89825</xdr:rowOff>
    </xdr:from>
    <xdr:ext cx="405111" cy="259045"/>
    <xdr:sp macro="" textlink="">
      <xdr:nvSpPr>
        <xdr:cNvPr id="286" name="n_1mainValue【消防施設】&#10;有形固定資産減価償却率">
          <a:extLst>
            <a:ext uri="{FF2B5EF4-FFF2-40B4-BE49-F238E27FC236}">
              <a16:creationId xmlns:a16="http://schemas.microsoft.com/office/drawing/2014/main" id="{447D7E38-7C0E-42BB-B086-7DD46CBC8437}"/>
            </a:ext>
          </a:extLst>
        </xdr:cNvPr>
        <xdr:cNvSpPr txBox="1"/>
      </xdr:nvSpPr>
      <xdr:spPr>
        <a:xfrm>
          <a:off x="15266044" y="14834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86</xdr:row>
      <xdr:rowOff>65332</xdr:rowOff>
    </xdr:from>
    <xdr:ext cx="405111" cy="259045"/>
    <xdr:sp macro="" textlink="">
      <xdr:nvSpPr>
        <xdr:cNvPr id="287" name="n_2mainValue【消防施設】&#10;有形固定資産減価償却率">
          <a:extLst>
            <a:ext uri="{FF2B5EF4-FFF2-40B4-BE49-F238E27FC236}">
              <a16:creationId xmlns:a16="http://schemas.microsoft.com/office/drawing/2014/main" id="{498E7A78-963D-42DF-959B-9E6F8A33DC69}"/>
            </a:ext>
          </a:extLst>
        </xdr:cNvPr>
        <xdr:cNvSpPr txBox="1"/>
      </xdr:nvSpPr>
      <xdr:spPr>
        <a:xfrm>
          <a:off x="14389744" y="1481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86</xdr:row>
      <xdr:rowOff>40839</xdr:rowOff>
    </xdr:from>
    <xdr:ext cx="405111" cy="259045"/>
    <xdr:sp macro="" textlink="">
      <xdr:nvSpPr>
        <xdr:cNvPr id="288" name="n_3mainValue【消防施設】&#10;有形固定資産減価償却率">
          <a:extLst>
            <a:ext uri="{FF2B5EF4-FFF2-40B4-BE49-F238E27FC236}">
              <a16:creationId xmlns:a16="http://schemas.microsoft.com/office/drawing/2014/main" id="{1439B97D-C6BE-40D0-A2BB-8FB52F02E344}"/>
            </a:ext>
          </a:extLst>
        </xdr:cNvPr>
        <xdr:cNvSpPr txBox="1"/>
      </xdr:nvSpPr>
      <xdr:spPr>
        <a:xfrm>
          <a:off x="13500744" y="147855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16346</xdr:rowOff>
    </xdr:from>
    <xdr:ext cx="405111" cy="259045"/>
    <xdr:sp macro="" textlink="">
      <xdr:nvSpPr>
        <xdr:cNvPr id="289" name="n_4mainValue【消防施設】&#10;有形固定資産減価償却率">
          <a:extLst>
            <a:ext uri="{FF2B5EF4-FFF2-40B4-BE49-F238E27FC236}">
              <a16:creationId xmlns:a16="http://schemas.microsoft.com/office/drawing/2014/main" id="{889BF486-6B1E-4D89-86EE-487732AF4B08}"/>
            </a:ext>
          </a:extLst>
        </xdr:cNvPr>
        <xdr:cNvSpPr txBox="1"/>
      </xdr:nvSpPr>
      <xdr:spPr>
        <a:xfrm>
          <a:off x="12611744" y="14761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290" name="正方形/長方形 289">
          <a:extLst>
            <a:ext uri="{FF2B5EF4-FFF2-40B4-BE49-F238E27FC236}">
              <a16:creationId xmlns:a16="http://schemas.microsoft.com/office/drawing/2014/main" id="{94C54C09-E30A-420B-B017-A807A0CE7F1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291" name="正方形/長方形 290">
          <a:extLst>
            <a:ext uri="{FF2B5EF4-FFF2-40B4-BE49-F238E27FC236}">
              <a16:creationId xmlns:a16="http://schemas.microsoft.com/office/drawing/2014/main" id="{22995B8F-D651-41DD-872A-4C7AA019D83C}"/>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292" name="正方形/長方形 291">
          <a:extLst>
            <a:ext uri="{FF2B5EF4-FFF2-40B4-BE49-F238E27FC236}">
              <a16:creationId xmlns:a16="http://schemas.microsoft.com/office/drawing/2014/main" id="{02305A82-8270-4463-A10B-558D760E8D8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293" name="正方形/長方形 292">
          <a:extLst>
            <a:ext uri="{FF2B5EF4-FFF2-40B4-BE49-F238E27FC236}">
              <a16:creationId xmlns:a16="http://schemas.microsoft.com/office/drawing/2014/main" id="{D0900DB2-0976-45F7-B611-48AFF0357CC9}"/>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294" name="正方形/長方形 293">
          <a:extLst>
            <a:ext uri="{FF2B5EF4-FFF2-40B4-BE49-F238E27FC236}">
              <a16:creationId xmlns:a16="http://schemas.microsoft.com/office/drawing/2014/main" id="{7E31CE20-A68D-4402-8E62-E65094E802C6}"/>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295" name="正方形/長方形 294">
          <a:extLst>
            <a:ext uri="{FF2B5EF4-FFF2-40B4-BE49-F238E27FC236}">
              <a16:creationId xmlns:a16="http://schemas.microsoft.com/office/drawing/2014/main" id="{CD197E5E-D3DE-4500-B2A8-F8B34659574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296" name="正方形/長方形 295">
          <a:extLst>
            <a:ext uri="{FF2B5EF4-FFF2-40B4-BE49-F238E27FC236}">
              <a16:creationId xmlns:a16="http://schemas.microsoft.com/office/drawing/2014/main" id="{C882B8D9-6F59-46D5-B334-A42AA7BA83B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297" name="正方形/長方形 296">
          <a:extLst>
            <a:ext uri="{FF2B5EF4-FFF2-40B4-BE49-F238E27FC236}">
              <a16:creationId xmlns:a16="http://schemas.microsoft.com/office/drawing/2014/main" id="{B04DA286-5FA1-41D8-A7BE-71F3059A6D63}"/>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298" name="テキスト ボックス 297">
          <a:extLst>
            <a:ext uri="{FF2B5EF4-FFF2-40B4-BE49-F238E27FC236}">
              <a16:creationId xmlns:a16="http://schemas.microsoft.com/office/drawing/2014/main" id="{35612969-42B6-47FF-82A0-CBC610D1856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299" name="直線コネクタ 298">
          <a:extLst>
            <a:ext uri="{FF2B5EF4-FFF2-40B4-BE49-F238E27FC236}">
              <a16:creationId xmlns:a16="http://schemas.microsoft.com/office/drawing/2014/main" id="{06A28F34-5ED1-49E7-9DC6-BC52DD5788E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300" name="直線コネクタ 299">
          <a:extLst>
            <a:ext uri="{FF2B5EF4-FFF2-40B4-BE49-F238E27FC236}">
              <a16:creationId xmlns:a16="http://schemas.microsoft.com/office/drawing/2014/main" id="{15001A52-7211-42FD-822D-959F2CE982F5}"/>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301" name="テキスト ボックス 300">
          <a:extLst>
            <a:ext uri="{FF2B5EF4-FFF2-40B4-BE49-F238E27FC236}">
              <a16:creationId xmlns:a16="http://schemas.microsoft.com/office/drawing/2014/main" id="{EBBAC80D-67C8-4A5E-A175-E150CE747F34}"/>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302" name="直線コネクタ 301">
          <a:extLst>
            <a:ext uri="{FF2B5EF4-FFF2-40B4-BE49-F238E27FC236}">
              <a16:creationId xmlns:a16="http://schemas.microsoft.com/office/drawing/2014/main" id="{AE83B615-0C85-4714-BA92-03B2BB845A25}"/>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303" name="テキスト ボックス 302">
          <a:extLst>
            <a:ext uri="{FF2B5EF4-FFF2-40B4-BE49-F238E27FC236}">
              <a16:creationId xmlns:a16="http://schemas.microsoft.com/office/drawing/2014/main" id="{94B129BB-56E3-43C0-88D1-212F03B5E31E}"/>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304" name="直線コネクタ 303">
          <a:extLst>
            <a:ext uri="{FF2B5EF4-FFF2-40B4-BE49-F238E27FC236}">
              <a16:creationId xmlns:a16="http://schemas.microsoft.com/office/drawing/2014/main" id="{ED5A928C-2381-42D3-A58C-96007AC037EE}"/>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305" name="テキスト ボックス 304">
          <a:extLst>
            <a:ext uri="{FF2B5EF4-FFF2-40B4-BE49-F238E27FC236}">
              <a16:creationId xmlns:a16="http://schemas.microsoft.com/office/drawing/2014/main" id="{CF778796-2D4F-4287-B690-2CDEFDBE9C8C}"/>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306" name="直線コネクタ 305">
          <a:extLst>
            <a:ext uri="{FF2B5EF4-FFF2-40B4-BE49-F238E27FC236}">
              <a16:creationId xmlns:a16="http://schemas.microsoft.com/office/drawing/2014/main" id="{104958B0-AACC-4E8F-A5AC-A764DEA31CF3}"/>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307" name="テキスト ボックス 306">
          <a:extLst>
            <a:ext uri="{FF2B5EF4-FFF2-40B4-BE49-F238E27FC236}">
              <a16:creationId xmlns:a16="http://schemas.microsoft.com/office/drawing/2014/main" id="{603C5653-912B-493B-A51A-B1A141266864}"/>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308" name="直線コネクタ 307">
          <a:extLst>
            <a:ext uri="{FF2B5EF4-FFF2-40B4-BE49-F238E27FC236}">
              <a16:creationId xmlns:a16="http://schemas.microsoft.com/office/drawing/2014/main" id="{9FAE2F1D-5056-433C-8EAC-252A9A4DF0B1}"/>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309" name="テキスト ボックス 308">
          <a:extLst>
            <a:ext uri="{FF2B5EF4-FFF2-40B4-BE49-F238E27FC236}">
              <a16:creationId xmlns:a16="http://schemas.microsoft.com/office/drawing/2014/main" id="{7DBE7115-4683-469F-BB5E-59E6B8A1FBB5}"/>
            </a:ext>
          </a:extLst>
        </xdr:cNvPr>
        <xdr:cNvSpPr txBox="1"/>
      </xdr:nvSpPr>
      <xdr:spPr>
        <a:xfrm>
          <a:off x="17756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310" name="直線コネクタ 309">
          <a:extLst>
            <a:ext uri="{FF2B5EF4-FFF2-40B4-BE49-F238E27FC236}">
              <a16:creationId xmlns:a16="http://schemas.microsoft.com/office/drawing/2014/main" id="{7666A399-AF5B-4177-98B8-F9ECD3F71657}"/>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311" name="テキスト ボックス 310">
          <a:extLst>
            <a:ext uri="{FF2B5EF4-FFF2-40B4-BE49-F238E27FC236}">
              <a16:creationId xmlns:a16="http://schemas.microsoft.com/office/drawing/2014/main" id="{DEA135CB-C140-4B1D-9845-C588903B2094}"/>
            </a:ext>
          </a:extLst>
        </xdr:cNvPr>
        <xdr:cNvSpPr txBox="1"/>
      </xdr:nvSpPr>
      <xdr:spPr>
        <a:xfrm>
          <a:off x="17756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312" name="直線コネクタ 311">
          <a:extLst>
            <a:ext uri="{FF2B5EF4-FFF2-40B4-BE49-F238E27FC236}">
              <a16:creationId xmlns:a16="http://schemas.microsoft.com/office/drawing/2014/main" id="{E9A3383C-B505-41A5-897A-8DEC3D58EA7B}"/>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313" name="テキスト ボックス 312">
          <a:extLst>
            <a:ext uri="{FF2B5EF4-FFF2-40B4-BE49-F238E27FC236}">
              <a16:creationId xmlns:a16="http://schemas.microsoft.com/office/drawing/2014/main" id="{95BE3B41-711F-41B0-A008-6C208B29F7F4}"/>
            </a:ext>
          </a:extLst>
        </xdr:cNvPr>
        <xdr:cNvSpPr txBox="1"/>
      </xdr:nvSpPr>
      <xdr:spPr>
        <a:xfrm>
          <a:off x="17756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314" name="【消防施設】&#10;一人当たり面積グラフ枠">
          <a:extLst>
            <a:ext uri="{FF2B5EF4-FFF2-40B4-BE49-F238E27FC236}">
              <a16:creationId xmlns:a16="http://schemas.microsoft.com/office/drawing/2014/main" id="{16868ED9-E2B2-41E7-AFE6-ED174DDE513C}"/>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315" name="直線コネクタ 314">
          <a:extLst>
            <a:ext uri="{FF2B5EF4-FFF2-40B4-BE49-F238E27FC236}">
              <a16:creationId xmlns:a16="http://schemas.microsoft.com/office/drawing/2014/main" id="{84298E5B-9050-4E00-BD07-E217E224C81D}"/>
            </a:ext>
          </a:extLst>
        </xdr:cNvPr>
        <xdr:cNvCxnSpPr/>
      </xdr:nvCxnSpPr>
      <xdr:spPr>
        <a:xfrm flipV="1">
          <a:off x="22160864" y="13298097"/>
          <a:ext cx="0" cy="1614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316" name="【消防施設】&#10;一人当たり面積最小値テキスト">
          <a:extLst>
            <a:ext uri="{FF2B5EF4-FFF2-40B4-BE49-F238E27FC236}">
              <a16:creationId xmlns:a16="http://schemas.microsoft.com/office/drawing/2014/main" id="{3E623836-26C6-43B1-8889-134A42E9C2C2}"/>
            </a:ext>
          </a:extLst>
        </xdr:cNvPr>
        <xdr:cNvSpPr txBox="1"/>
      </xdr:nvSpPr>
      <xdr:spPr>
        <a:xfrm>
          <a:off x="22199600" y="1492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317" name="直線コネクタ 316">
          <a:extLst>
            <a:ext uri="{FF2B5EF4-FFF2-40B4-BE49-F238E27FC236}">
              <a16:creationId xmlns:a16="http://schemas.microsoft.com/office/drawing/2014/main" id="{4FB98CDC-C024-4D77-96B0-3D641331106E}"/>
            </a:ext>
          </a:extLst>
        </xdr:cNvPr>
        <xdr:cNvCxnSpPr/>
      </xdr:nvCxnSpPr>
      <xdr:spPr>
        <a:xfrm>
          <a:off x="22072600" y="1491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318" name="【消防施設】&#10;一人当たり面積最大値テキスト">
          <a:extLst>
            <a:ext uri="{FF2B5EF4-FFF2-40B4-BE49-F238E27FC236}">
              <a16:creationId xmlns:a16="http://schemas.microsoft.com/office/drawing/2014/main" id="{087E7DA0-EDB7-4452-8898-F20E64E12AF8}"/>
            </a:ext>
          </a:extLst>
        </xdr:cNvPr>
        <xdr:cNvSpPr txBox="1"/>
      </xdr:nvSpPr>
      <xdr:spPr>
        <a:xfrm>
          <a:off x="22199600" y="1307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319" name="直線コネクタ 318">
          <a:extLst>
            <a:ext uri="{FF2B5EF4-FFF2-40B4-BE49-F238E27FC236}">
              <a16:creationId xmlns:a16="http://schemas.microsoft.com/office/drawing/2014/main" id="{529ED3CB-A120-4A4D-BF9E-F587D4B3C107}"/>
            </a:ext>
          </a:extLst>
        </xdr:cNvPr>
        <xdr:cNvCxnSpPr/>
      </xdr:nvCxnSpPr>
      <xdr:spPr>
        <a:xfrm>
          <a:off x="22072600" y="13298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51615</xdr:rowOff>
    </xdr:from>
    <xdr:ext cx="469744" cy="259045"/>
    <xdr:sp macro="" textlink="">
      <xdr:nvSpPr>
        <xdr:cNvPr id="320" name="【消防施設】&#10;一人当たり面積平均値テキスト">
          <a:extLst>
            <a:ext uri="{FF2B5EF4-FFF2-40B4-BE49-F238E27FC236}">
              <a16:creationId xmlns:a16="http://schemas.microsoft.com/office/drawing/2014/main" id="{8FB1660C-9247-4BFD-9C87-1265E283130A}"/>
            </a:ext>
          </a:extLst>
        </xdr:cNvPr>
        <xdr:cNvSpPr txBox="1"/>
      </xdr:nvSpPr>
      <xdr:spPr>
        <a:xfrm>
          <a:off x="22199600" y="147963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321" name="フローチャート: 判断 320">
          <a:extLst>
            <a:ext uri="{FF2B5EF4-FFF2-40B4-BE49-F238E27FC236}">
              <a16:creationId xmlns:a16="http://schemas.microsoft.com/office/drawing/2014/main" id="{ABEE7C72-14BD-43F4-80BD-D9AC891A22F8}"/>
            </a:ext>
          </a:extLst>
        </xdr:cNvPr>
        <xdr:cNvSpPr/>
      </xdr:nvSpPr>
      <xdr:spPr>
        <a:xfrm>
          <a:off x="22110700" y="14817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322" name="フローチャート: 判断 321">
          <a:extLst>
            <a:ext uri="{FF2B5EF4-FFF2-40B4-BE49-F238E27FC236}">
              <a16:creationId xmlns:a16="http://schemas.microsoft.com/office/drawing/2014/main" id="{94DE0FCB-487F-4ABA-B62F-743DF4069F07}"/>
            </a:ext>
          </a:extLst>
        </xdr:cNvPr>
        <xdr:cNvSpPr/>
      </xdr:nvSpPr>
      <xdr:spPr>
        <a:xfrm>
          <a:off x="21272500" y="1482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323" name="フローチャート: 判断 322">
          <a:extLst>
            <a:ext uri="{FF2B5EF4-FFF2-40B4-BE49-F238E27FC236}">
              <a16:creationId xmlns:a16="http://schemas.microsoft.com/office/drawing/2014/main" id="{5F56E4FF-2328-4E19-8CF3-6A910210298D}"/>
            </a:ext>
          </a:extLst>
        </xdr:cNvPr>
        <xdr:cNvSpPr/>
      </xdr:nvSpPr>
      <xdr:spPr>
        <a:xfrm>
          <a:off x="20383500" y="1482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324" name="フローチャート: 判断 323">
          <a:extLst>
            <a:ext uri="{FF2B5EF4-FFF2-40B4-BE49-F238E27FC236}">
              <a16:creationId xmlns:a16="http://schemas.microsoft.com/office/drawing/2014/main" id="{7ED4D537-A9C7-4352-AAD7-78F047700E64}"/>
            </a:ext>
          </a:extLst>
        </xdr:cNvPr>
        <xdr:cNvSpPr/>
      </xdr:nvSpPr>
      <xdr:spPr>
        <a:xfrm>
          <a:off x="19494500" y="14826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325" name="フローチャート: 判断 324">
          <a:extLst>
            <a:ext uri="{FF2B5EF4-FFF2-40B4-BE49-F238E27FC236}">
              <a16:creationId xmlns:a16="http://schemas.microsoft.com/office/drawing/2014/main" id="{F637A730-9DB1-4468-868D-5CE882E26C37}"/>
            </a:ext>
          </a:extLst>
        </xdr:cNvPr>
        <xdr:cNvSpPr/>
      </xdr:nvSpPr>
      <xdr:spPr>
        <a:xfrm>
          <a:off x="18605500" y="14830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326" name="テキスト ボックス 325">
          <a:extLst>
            <a:ext uri="{FF2B5EF4-FFF2-40B4-BE49-F238E27FC236}">
              <a16:creationId xmlns:a16="http://schemas.microsoft.com/office/drawing/2014/main" id="{945C364F-12CA-4073-8F7C-94F51DD9B13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327" name="テキスト ボックス 326">
          <a:extLst>
            <a:ext uri="{FF2B5EF4-FFF2-40B4-BE49-F238E27FC236}">
              <a16:creationId xmlns:a16="http://schemas.microsoft.com/office/drawing/2014/main" id="{4E0904B0-BBF4-4F46-8C83-8DEB5A1906DF}"/>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328" name="テキスト ボックス 327">
          <a:extLst>
            <a:ext uri="{FF2B5EF4-FFF2-40B4-BE49-F238E27FC236}">
              <a16:creationId xmlns:a16="http://schemas.microsoft.com/office/drawing/2014/main" id="{C295543E-4D5A-423A-8150-41191141A36A}"/>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329" name="テキスト ボックス 328">
          <a:extLst>
            <a:ext uri="{FF2B5EF4-FFF2-40B4-BE49-F238E27FC236}">
              <a16:creationId xmlns:a16="http://schemas.microsoft.com/office/drawing/2014/main" id="{5AABAE40-437F-4006-AF13-9C1C35458A0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330" name="テキスト ボックス 329">
          <a:extLst>
            <a:ext uri="{FF2B5EF4-FFF2-40B4-BE49-F238E27FC236}">
              <a16:creationId xmlns:a16="http://schemas.microsoft.com/office/drawing/2014/main" id="{89966CE4-149E-41BD-A8DC-45BFE305CD0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71991</xdr:rowOff>
    </xdr:from>
    <xdr:to>
      <xdr:col>116</xdr:col>
      <xdr:colOff>114300</xdr:colOff>
      <xdr:row>87</xdr:row>
      <xdr:rowOff>2141</xdr:rowOff>
    </xdr:to>
    <xdr:sp macro="" textlink="">
      <xdr:nvSpPr>
        <xdr:cNvPr id="331" name="楕円 330">
          <a:extLst>
            <a:ext uri="{FF2B5EF4-FFF2-40B4-BE49-F238E27FC236}">
              <a16:creationId xmlns:a16="http://schemas.microsoft.com/office/drawing/2014/main" id="{BD8E5D57-F680-4169-B7BA-97CCE5060E16}"/>
            </a:ext>
          </a:extLst>
        </xdr:cNvPr>
        <xdr:cNvSpPr/>
      </xdr:nvSpPr>
      <xdr:spPr>
        <a:xfrm>
          <a:off x="22110700" y="1481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31368</xdr:rowOff>
    </xdr:from>
    <xdr:ext cx="469744" cy="259045"/>
    <xdr:sp macro="" textlink="">
      <xdr:nvSpPr>
        <xdr:cNvPr id="332" name="【消防施設】&#10;一人当たり面積該当値テキスト">
          <a:extLst>
            <a:ext uri="{FF2B5EF4-FFF2-40B4-BE49-F238E27FC236}">
              <a16:creationId xmlns:a16="http://schemas.microsoft.com/office/drawing/2014/main" id="{EA3BAB0F-507B-4387-9AF3-45E9FD136E6D}"/>
            </a:ext>
          </a:extLst>
        </xdr:cNvPr>
        <xdr:cNvSpPr txBox="1"/>
      </xdr:nvSpPr>
      <xdr:spPr>
        <a:xfrm>
          <a:off x="22199600" y="14604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73188</xdr:rowOff>
    </xdr:from>
    <xdr:to>
      <xdr:col>112</xdr:col>
      <xdr:colOff>38100</xdr:colOff>
      <xdr:row>87</xdr:row>
      <xdr:rowOff>3338</xdr:rowOff>
    </xdr:to>
    <xdr:sp macro="" textlink="">
      <xdr:nvSpPr>
        <xdr:cNvPr id="333" name="楕円 332">
          <a:extLst>
            <a:ext uri="{FF2B5EF4-FFF2-40B4-BE49-F238E27FC236}">
              <a16:creationId xmlns:a16="http://schemas.microsoft.com/office/drawing/2014/main" id="{92D1F6C9-F1D0-467B-9789-26ABF0287E53}"/>
            </a:ext>
          </a:extLst>
        </xdr:cNvPr>
        <xdr:cNvSpPr/>
      </xdr:nvSpPr>
      <xdr:spPr>
        <a:xfrm>
          <a:off x="21272500" y="14817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122791</xdr:rowOff>
    </xdr:from>
    <xdr:to>
      <xdr:col>116</xdr:col>
      <xdr:colOff>63500</xdr:colOff>
      <xdr:row>86</xdr:row>
      <xdr:rowOff>123988</xdr:rowOff>
    </xdr:to>
    <xdr:cxnSp macro="">
      <xdr:nvCxnSpPr>
        <xdr:cNvPr id="334" name="直線コネクタ 333">
          <a:extLst>
            <a:ext uri="{FF2B5EF4-FFF2-40B4-BE49-F238E27FC236}">
              <a16:creationId xmlns:a16="http://schemas.microsoft.com/office/drawing/2014/main" id="{17937AEA-5780-4EA5-82F0-830C0602CC1F}"/>
            </a:ext>
          </a:extLst>
        </xdr:cNvPr>
        <xdr:cNvCxnSpPr/>
      </xdr:nvCxnSpPr>
      <xdr:spPr>
        <a:xfrm flipV="1">
          <a:off x="21323300" y="14867491"/>
          <a:ext cx="838200" cy="1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74168</xdr:rowOff>
    </xdr:from>
    <xdr:to>
      <xdr:col>107</xdr:col>
      <xdr:colOff>101600</xdr:colOff>
      <xdr:row>87</xdr:row>
      <xdr:rowOff>4318</xdr:rowOff>
    </xdr:to>
    <xdr:sp macro="" textlink="">
      <xdr:nvSpPr>
        <xdr:cNvPr id="335" name="楕円 334">
          <a:extLst>
            <a:ext uri="{FF2B5EF4-FFF2-40B4-BE49-F238E27FC236}">
              <a16:creationId xmlns:a16="http://schemas.microsoft.com/office/drawing/2014/main" id="{3D2C3834-F10A-476C-BA12-04A8C941A7E9}"/>
            </a:ext>
          </a:extLst>
        </xdr:cNvPr>
        <xdr:cNvSpPr/>
      </xdr:nvSpPr>
      <xdr:spPr>
        <a:xfrm>
          <a:off x="20383500" y="14818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123988</xdr:rowOff>
    </xdr:from>
    <xdr:to>
      <xdr:col>111</xdr:col>
      <xdr:colOff>177800</xdr:colOff>
      <xdr:row>86</xdr:row>
      <xdr:rowOff>124968</xdr:rowOff>
    </xdr:to>
    <xdr:cxnSp macro="">
      <xdr:nvCxnSpPr>
        <xdr:cNvPr id="336" name="直線コネクタ 335">
          <a:extLst>
            <a:ext uri="{FF2B5EF4-FFF2-40B4-BE49-F238E27FC236}">
              <a16:creationId xmlns:a16="http://schemas.microsoft.com/office/drawing/2014/main" id="{EB126116-3888-4BE5-9920-ED6A22759C72}"/>
            </a:ext>
          </a:extLst>
        </xdr:cNvPr>
        <xdr:cNvCxnSpPr/>
      </xdr:nvCxnSpPr>
      <xdr:spPr>
        <a:xfrm flipV="1">
          <a:off x="20434300" y="14868688"/>
          <a:ext cx="889000" cy="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75147</xdr:rowOff>
    </xdr:from>
    <xdr:to>
      <xdr:col>102</xdr:col>
      <xdr:colOff>165100</xdr:colOff>
      <xdr:row>87</xdr:row>
      <xdr:rowOff>5297</xdr:rowOff>
    </xdr:to>
    <xdr:sp macro="" textlink="">
      <xdr:nvSpPr>
        <xdr:cNvPr id="337" name="楕円 336">
          <a:extLst>
            <a:ext uri="{FF2B5EF4-FFF2-40B4-BE49-F238E27FC236}">
              <a16:creationId xmlns:a16="http://schemas.microsoft.com/office/drawing/2014/main" id="{29DB023B-1A9A-4B1C-83A3-8125206158FE}"/>
            </a:ext>
          </a:extLst>
        </xdr:cNvPr>
        <xdr:cNvSpPr/>
      </xdr:nvSpPr>
      <xdr:spPr>
        <a:xfrm>
          <a:off x="19494500" y="148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124968</xdr:rowOff>
    </xdr:from>
    <xdr:to>
      <xdr:col>107</xdr:col>
      <xdr:colOff>50800</xdr:colOff>
      <xdr:row>86</xdr:row>
      <xdr:rowOff>125947</xdr:rowOff>
    </xdr:to>
    <xdr:cxnSp macro="">
      <xdr:nvCxnSpPr>
        <xdr:cNvPr id="338" name="直線コネクタ 337">
          <a:extLst>
            <a:ext uri="{FF2B5EF4-FFF2-40B4-BE49-F238E27FC236}">
              <a16:creationId xmlns:a16="http://schemas.microsoft.com/office/drawing/2014/main" id="{04B4CD4B-8455-481F-BCE8-1AAA1DA2CFA2}"/>
            </a:ext>
          </a:extLst>
        </xdr:cNvPr>
        <xdr:cNvCxnSpPr/>
      </xdr:nvCxnSpPr>
      <xdr:spPr>
        <a:xfrm flipV="1">
          <a:off x="19545300" y="14869668"/>
          <a:ext cx="889000" cy="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76019</xdr:rowOff>
    </xdr:from>
    <xdr:to>
      <xdr:col>98</xdr:col>
      <xdr:colOff>38100</xdr:colOff>
      <xdr:row>87</xdr:row>
      <xdr:rowOff>6169</xdr:rowOff>
    </xdr:to>
    <xdr:sp macro="" textlink="">
      <xdr:nvSpPr>
        <xdr:cNvPr id="339" name="楕円 338">
          <a:extLst>
            <a:ext uri="{FF2B5EF4-FFF2-40B4-BE49-F238E27FC236}">
              <a16:creationId xmlns:a16="http://schemas.microsoft.com/office/drawing/2014/main" id="{4ABBFD6B-06D3-4E39-8851-750316F03C7D}"/>
            </a:ext>
          </a:extLst>
        </xdr:cNvPr>
        <xdr:cNvSpPr/>
      </xdr:nvSpPr>
      <xdr:spPr>
        <a:xfrm>
          <a:off x="18605500" y="14820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125947</xdr:rowOff>
    </xdr:from>
    <xdr:to>
      <xdr:col>102</xdr:col>
      <xdr:colOff>114300</xdr:colOff>
      <xdr:row>86</xdr:row>
      <xdr:rowOff>126819</xdr:rowOff>
    </xdr:to>
    <xdr:cxnSp macro="">
      <xdr:nvCxnSpPr>
        <xdr:cNvPr id="340" name="直線コネクタ 339">
          <a:extLst>
            <a:ext uri="{FF2B5EF4-FFF2-40B4-BE49-F238E27FC236}">
              <a16:creationId xmlns:a16="http://schemas.microsoft.com/office/drawing/2014/main" id="{55836F65-2F6B-4C25-9C5D-1410F9B51858}"/>
            </a:ext>
          </a:extLst>
        </xdr:cNvPr>
        <xdr:cNvCxnSpPr/>
      </xdr:nvCxnSpPr>
      <xdr:spPr>
        <a:xfrm flipV="1">
          <a:off x="18656300" y="14870647"/>
          <a:ext cx="889000" cy="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169181</xdr:rowOff>
    </xdr:from>
    <xdr:ext cx="469744" cy="259045"/>
    <xdr:sp macro="" textlink="">
      <xdr:nvSpPr>
        <xdr:cNvPr id="341" name="n_1aveValue【消防施設】&#10;一人当たり面積">
          <a:extLst>
            <a:ext uri="{FF2B5EF4-FFF2-40B4-BE49-F238E27FC236}">
              <a16:creationId xmlns:a16="http://schemas.microsoft.com/office/drawing/2014/main" id="{FAC7839B-2A17-4E5B-8D33-2CCDED8DB293}"/>
            </a:ext>
          </a:extLst>
        </xdr:cNvPr>
        <xdr:cNvSpPr txBox="1"/>
      </xdr:nvSpPr>
      <xdr:spPr>
        <a:xfrm>
          <a:off x="21075727" y="1491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342" name="n_2aveValue【消防施設】&#10;一人当たり面積">
          <a:extLst>
            <a:ext uri="{FF2B5EF4-FFF2-40B4-BE49-F238E27FC236}">
              <a16:creationId xmlns:a16="http://schemas.microsoft.com/office/drawing/2014/main" id="{0C82C916-E562-4161-906F-62B1FF6C2D4A}"/>
            </a:ext>
          </a:extLst>
        </xdr:cNvPr>
        <xdr:cNvSpPr txBox="1"/>
      </xdr:nvSpPr>
      <xdr:spPr>
        <a:xfrm>
          <a:off x="20199427" y="1491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343" name="n_3aveValue【消防施設】&#10;一人当たり面積">
          <a:extLst>
            <a:ext uri="{FF2B5EF4-FFF2-40B4-BE49-F238E27FC236}">
              <a16:creationId xmlns:a16="http://schemas.microsoft.com/office/drawing/2014/main" id="{30AB0180-02E2-43B8-9C22-4854629D3B06}"/>
            </a:ext>
          </a:extLst>
        </xdr:cNvPr>
        <xdr:cNvSpPr txBox="1"/>
      </xdr:nvSpPr>
      <xdr:spPr>
        <a:xfrm>
          <a:off x="19310427" y="14918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344" name="n_4aveValue【消防施設】&#10;一人当たり面積">
          <a:extLst>
            <a:ext uri="{FF2B5EF4-FFF2-40B4-BE49-F238E27FC236}">
              <a16:creationId xmlns:a16="http://schemas.microsoft.com/office/drawing/2014/main" id="{BAFDED48-3FE3-45A1-BEB0-A26527704D35}"/>
            </a:ext>
          </a:extLst>
        </xdr:cNvPr>
        <xdr:cNvSpPr txBox="1"/>
      </xdr:nvSpPr>
      <xdr:spPr>
        <a:xfrm>
          <a:off x="18421427" y="14923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19865</xdr:rowOff>
    </xdr:from>
    <xdr:ext cx="469744" cy="259045"/>
    <xdr:sp macro="" textlink="">
      <xdr:nvSpPr>
        <xdr:cNvPr id="345" name="n_1mainValue【消防施設】&#10;一人当たり面積">
          <a:extLst>
            <a:ext uri="{FF2B5EF4-FFF2-40B4-BE49-F238E27FC236}">
              <a16:creationId xmlns:a16="http://schemas.microsoft.com/office/drawing/2014/main" id="{6AD9E75D-976D-49C5-9BC7-B9F59466FD9B}"/>
            </a:ext>
          </a:extLst>
        </xdr:cNvPr>
        <xdr:cNvSpPr txBox="1"/>
      </xdr:nvSpPr>
      <xdr:spPr>
        <a:xfrm>
          <a:off x="21075727" y="14593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20845</xdr:rowOff>
    </xdr:from>
    <xdr:ext cx="469744" cy="259045"/>
    <xdr:sp macro="" textlink="">
      <xdr:nvSpPr>
        <xdr:cNvPr id="346" name="n_2mainValue【消防施設】&#10;一人当たり面積">
          <a:extLst>
            <a:ext uri="{FF2B5EF4-FFF2-40B4-BE49-F238E27FC236}">
              <a16:creationId xmlns:a16="http://schemas.microsoft.com/office/drawing/2014/main" id="{7F676109-16D2-4A8F-BA2A-B7544A85E33F}"/>
            </a:ext>
          </a:extLst>
        </xdr:cNvPr>
        <xdr:cNvSpPr txBox="1"/>
      </xdr:nvSpPr>
      <xdr:spPr>
        <a:xfrm>
          <a:off x="20199427" y="14594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21824</xdr:rowOff>
    </xdr:from>
    <xdr:ext cx="469744" cy="259045"/>
    <xdr:sp macro="" textlink="">
      <xdr:nvSpPr>
        <xdr:cNvPr id="347" name="n_3mainValue【消防施設】&#10;一人当たり面積">
          <a:extLst>
            <a:ext uri="{FF2B5EF4-FFF2-40B4-BE49-F238E27FC236}">
              <a16:creationId xmlns:a16="http://schemas.microsoft.com/office/drawing/2014/main" id="{48A4FBFE-327C-451C-A741-18412B46E46A}"/>
            </a:ext>
          </a:extLst>
        </xdr:cNvPr>
        <xdr:cNvSpPr txBox="1"/>
      </xdr:nvSpPr>
      <xdr:spPr>
        <a:xfrm>
          <a:off x="19310427" y="14595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22696</xdr:rowOff>
    </xdr:from>
    <xdr:ext cx="469744" cy="259045"/>
    <xdr:sp macro="" textlink="">
      <xdr:nvSpPr>
        <xdr:cNvPr id="348" name="n_4mainValue【消防施設】&#10;一人当たり面積">
          <a:extLst>
            <a:ext uri="{FF2B5EF4-FFF2-40B4-BE49-F238E27FC236}">
              <a16:creationId xmlns:a16="http://schemas.microsoft.com/office/drawing/2014/main" id="{E49EFD8F-D283-48B4-BFE9-4D9F52BCE4C8}"/>
            </a:ext>
          </a:extLst>
        </xdr:cNvPr>
        <xdr:cNvSpPr txBox="1"/>
      </xdr:nvSpPr>
      <xdr:spPr>
        <a:xfrm>
          <a:off x="18421427" y="14595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349" name="正方形/長方形 348">
          <a:extLst>
            <a:ext uri="{FF2B5EF4-FFF2-40B4-BE49-F238E27FC236}">
              <a16:creationId xmlns:a16="http://schemas.microsoft.com/office/drawing/2014/main" id="{AC1BE59F-8AB3-4BC9-AF8B-E75B7CE8E4F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50" name="正方形/長方形 349">
          <a:extLst>
            <a:ext uri="{FF2B5EF4-FFF2-40B4-BE49-F238E27FC236}">
              <a16:creationId xmlns:a16="http://schemas.microsoft.com/office/drawing/2014/main" id="{88618F3C-03A2-4A47-ABA6-E9FFEE5E495C}"/>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51" name="正方形/長方形 350">
          <a:extLst>
            <a:ext uri="{FF2B5EF4-FFF2-40B4-BE49-F238E27FC236}">
              <a16:creationId xmlns:a16="http://schemas.microsoft.com/office/drawing/2014/main" id="{FD046638-71A1-4FEA-A0E7-E21F82AEE401}"/>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52" name="正方形/長方形 351">
          <a:extLst>
            <a:ext uri="{FF2B5EF4-FFF2-40B4-BE49-F238E27FC236}">
              <a16:creationId xmlns:a16="http://schemas.microsoft.com/office/drawing/2014/main" id="{CD974EB5-51CD-4179-A09F-00FF3626144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53" name="正方形/長方形 352">
          <a:extLst>
            <a:ext uri="{FF2B5EF4-FFF2-40B4-BE49-F238E27FC236}">
              <a16:creationId xmlns:a16="http://schemas.microsoft.com/office/drawing/2014/main" id="{0B3E54BD-ED95-4536-8DFF-1E2DBD1A2FE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54" name="正方形/長方形 353">
          <a:extLst>
            <a:ext uri="{FF2B5EF4-FFF2-40B4-BE49-F238E27FC236}">
              <a16:creationId xmlns:a16="http://schemas.microsoft.com/office/drawing/2014/main" id="{A46B2878-0BE9-428B-9755-0998E620C28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55" name="正方形/長方形 354">
          <a:extLst>
            <a:ext uri="{FF2B5EF4-FFF2-40B4-BE49-F238E27FC236}">
              <a16:creationId xmlns:a16="http://schemas.microsoft.com/office/drawing/2014/main" id="{B125DF70-96B4-4EAC-8328-A14C8F8C181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56" name="正方形/長方形 355">
          <a:extLst>
            <a:ext uri="{FF2B5EF4-FFF2-40B4-BE49-F238E27FC236}">
              <a16:creationId xmlns:a16="http://schemas.microsoft.com/office/drawing/2014/main" id="{F0F1787C-F338-4F3B-9139-9C55A2DBF1B5}"/>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57" name="テキスト ボックス 356">
          <a:extLst>
            <a:ext uri="{FF2B5EF4-FFF2-40B4-BE49-F238E27FC236}">
              <a16:creationId xmlns:a16="http://schemas.microsoft.com/office/drawing/2014/main" id="{28893E2C-64B7-4B8F-983F-656A48AAB411}"/>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8" name="直線コネクタ 357">
          <a:extLst>
            <a:ext uri="{FF2B5EF4-FFF2-40B4-BE49-F238E27FC236}">
              <a16:creationId xmlns:a16="http://schemas.microsoft.com/office/drawing/2014/main" id="{ACBFBB87-1B08-45CE-A176-BB16BF7FE6E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9" name="テキスト ボックス 358">
          <a:extLst>
            <a:ext uri="{FF2B5EF4-FFF2-40B4-BE49-F238E27FC236}">
              <a16:creationId xmlns:a16="http://schemas.microsoft.com/office/drawing/2014/main" id="{10527E62-BA73-40AB-A790-22405D4C28AF}"/>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60" name="直線コネクタ 359">
          <a:extLst>
            <a:ext uri="{FF2B5EF4-FFF2-40B4-BE49-F238E27FC236}">
              <a16:creationId xmlns:a16="http://schemas.microsoft.com/office/drawing/2014/main" id="{B31A0FE6-697A-4E60-B578-C0A0557530C8}"/>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61" name="テキスト ボックス 360">
          <a:extLst>
            <a:ext uri="{FF2B5EF4-FFF2-40B4-BE49-F238E27FC236}">
              <a16:creationId xmlns:a16="http://schemas.microsoft.com/office/drawing/2014/main" id="{54E5F212-6B50-4B05-9182-106902F33678}"/>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62" name="直線コネクタ 361">
          <a:extLst>
            <a:ext uri="{FF2B5EF4-FFF2-40B4-BE49-F238E27FC236}">
              <a16:creationId xmlns:a16="http://schemas.microsoft.com/office/drawing/2014/main" id="{45160AEA-F686-4E66-8BCA-ED3ADA4CEF22}"/>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63" name="テキスト ボックス 362">
          <a:extLst>
            <a:ext uri="{FF2B5EF4-FFF2-40B4-BE49-F238E27FC236}">
              <a16:creationId xmlns:a16="http://schemas.microsoft.com/office/drawing/2014/main" id="{BE7504CE-BF80-4932-A6F8-FC801A7DBF41}"/>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64" name="直線コネクタ 363">
          <a:extLst>
            <a:ext uri="{FF2B5EF4-FFF2-40B4-BE49-F238E27FC236}">
              <a16:creationId xmlns:a16="http://schemas.microsoft.com/office/drawing/2014/main" id="{9DB7CEA9-26E2-441A-88FA-CCF50D24006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65" name="テキスト ボックス 364">
          <a:extLst>
            <a:ext uri="{FF2B5EF4-FFF2-40B4-BE49-F238E27FC236}">
              <a16:creationId xmlns:a16="http://schemas.microsoft.com/office/drawing/2014/main" id="{E894A1B8-ACD5-4E82-96AB-34770DB48C4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66" name="直線コネクタ 365">
          <a:extLst>
            <a:ext uri="{FF2B5EF4-FFF2-40B4-BE49-F238E27FC236}">
              <a16:creationId xmlns:a16="http://schemas.microsoft.com/office/drawing/2014/main" id="{E9217E42-706B-4AB6-B88C-11E0A5920EF2}"/>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67" name="テキスト ボックス 366">
          <a:extLst>
            <a:ext uri="{FF2B5EF4-FFF2-40B4-BE49-F238E27FC236}">
              <a16:creationId xmlns:a16="http://schemas.microsoft.com/office/drawing/2014/main" id="{0A485A7E-5696-4B1D-B182-5F6334960764}"/>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8" name="直線コネクタ 367">
          <a:extLst>
            <a:ext uri="{FF2B5EF4-FFF2-40B4-BE49-F238E27FC236}">
              <a16:creationId xmlns:a16="http://schemas.microsoft.com/office/drawing/2014/main" id="{C77C3763-686C-49BE-941E-C1DB24201F9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9" name="テキスト ボックス 368">
          <a:extLst>
            <a:ext uri="{FF2B5EF4-FFF2-40B4-BE49-F238E27FC236}">
              <a16:creationId xmlns:a16="http://schemas.microsoft.com/office/drawing/2014/main" id="{0F8FC285-EDA7-4E7C-B55E-4C1F45030C8E}"/>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70" name="直線コネクタ 369">
          <a:extLst>
            <a:ext uri="{FF2B5EF4-FFF2-40B4-BE49-F238E27FC236}">
              <a16:creationId xmlns:a16="http://schemas.microsoft.com/office/drawing/2014/main" id="{AD775A3C-8D0C-47FD-89C4-2EFA7872144D}"/>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71" name="テキスト ボックス 370">
          <a:extLst>
            <a:ext uri="{FF2B5EF4-FFF2-40B4-BE49-F238E27FC236}">
              <a16:creationId xmlns:a16="http://schemas.microsoft.com/office/drawing/2014/main" id="{78EE1520-1127-49F3-A5EF-7FFD98FE6C8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72" name="直線コネクタ 371">
          <a:extLst>
            <a:ext uri="{FF2B5EF4-FFF2-40B4-BE49-F238E27FC236}">
              <a16:creationId xmlns:a16="http://schemas.microsoft.com/office/drawing/2014/main" id="{47835621-5085-4A52-B747-79DB1BA972D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73" name="【庁舎】&#10;有形固定資産減価償却率グラフ枠">
          <a:extLst>
            <a:ext uri="{FF2B5EF4-FFF2-40B4-BE49-F238E27FC236}">
              <a16:creationId xmlns:a16="http://schemas.microsoft.com/office/drawing/2014/main" id="{3BB91CD4-1AE9-4E76-AE98-D11132DFC57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374" name="直線コネクタ 373">
          <a:extLst>
            <a:ext uri="{FF2B5EF4-FFF2-40B4-BE49-F238E27FC236}">
              <a16:creationId xmlns:a16="http://schemas.microsoft.com/office/drawing/2014/main" id="{CDE4FCD7-E935-4E41-B43C-C456D726B3DD}"/>
            </a:ext>
          </a:extLst>
        </xdr:cNvPr>
        <xdr:cNvCxnSpPr/>
      </xdr:nvCxnSpPr>
      <xdr:spPr>
        <a:xfrm flipV="1">
          <a:off x="16318864" y="17175480"/>
          <a:ext cx="0" cy="15479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75" name="【庁舎】&#10;有形固定資産減価償却率最小値テキスト">
          <a:extLst>
            <a:ext uri="{FF2B5EF4-FFF2-40B4-BE49-F238E27FC236}">
              <a16:creationId xmlns:a16="http://schemas.microsoft.com/office/drawing/2014/main" id="{CA74ADE6-909A-4DF2-B473-79727FFDDB09}"/>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76" name="直線コネクタ 375">
          <a:extLst>
            <a:ext uri="{FF2B5EF4-FFF2-40B4-BE49-F238E27FC236}">
              <a16:creationId xmlns:a16="http://schemas.microsoft.com/office/drawing/2014/main" id="{FFD5C07D-4E2A-4660-AD70-D86FB70E05B8}"/>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377" name="【庁舎】&#10;有形固定資産減価償却率最大値テキスト">
          <a:extLst>
            <a:ext uri="{FF2B5EF4-FFF2-40B4-BE49-F238E27FC236}">
              <a16:creationId xmlns:a16="http://schemas.microsoft.com/office/drawing/2014/main" id="{48F59F13-228D-48A8-90EB-9895F536F1E1}"/>
            </a:ext>
          </a:extLst>
        </xdr:cNvPr>
        <xdr:cNvSpPr txBox="1"/>
      </xdr:nvSpPr>
      <xdr:spPr>
        <a:xfrm>
          <a:off x="16357600" y="1695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378" name="直線コネクタ 377">
          <a:extLst>
            <a:ext uri="{FF2B5EF4-FFF2-40B4-BE49-F238E27FC236}">
              <a16:creationId xmlns:a16="http://schemas.microsoft.com/office/drawing/2014/main" id="{9CFCDB4F-02BB-475B-A821-214058B498D4}"/>
            </a:ext>
          </a:extLst>
        </xdr:cNvPr>
        <xdr:cNvCxnSpPr/>
      </xdr:nvCxnSpPr>
      <xdr:spPr>
        <a:xfrm>
          <a:off x="16230600" y="1717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379" name="【庁舎】&#10;有形固定資産減価償却率平均値テキスト">
          <a:extLst>
            <a:ext uri="{FF2B5EF4-FFF2-40B4-BE49-F238E27FC236}">
              <a16:creationId xmlns:a16="http://schemas.microsoft.com/office/drawing/2014/main" id="{E013BAC5-F122-49F5-B4B0-44812F4454B6}"/>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380" name="フローチャート: 判断 379">
          <a:extLst>
            <a:ext uri="{FF2B5EF4-FFF2-40B4-BE49-F238E27FC236}">
              <a16:creationId xmlns:a16="http://schemas.microsoft.com/office/drawing/2014/main" id="{0F53A4EF-CD62-47E7-9206-9F8D1873DA76}"/>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381" name="フローチャート: 判断 380">
          <a:extLst>
            <a:ext uri="{FF2B5EF4-FFF2-40B4-BE49-F238E27FC236}">
              <a16:creationId xmlns:a16="http://schemas.microsoft.com/office/drawing/2014/main" id="{E1FCBCD4-C344-4589-A521-5F5B0E367E07}"/>
            </a:ext>
          </a:extLst>
        </xdr:cNvPr>
        <xdr:cNvSpPr/>
      </xdr:nvSpPr>
      <xdr:spPr>
        <a:xfrm>
          <a:off x="15430500" y="1791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382" name="フローチャート: 判断 381">
          <a:extLst>
            <a:ext uri="{FF2B5EF4-FFF2-40B4-BE49-F238E27FC236}">
              <a16:creationId xmlns:a16="http://schemas.microsoft.com/office/drawing/2014/main" id="{E14E2B68-15FE-4E1D-A5C9-A62A4FEBBF4C}"/>
            </a:ext>
          </a:extLst>
        </xdr:cNvPr>
        <xdr:cNvSpPr/>
      </xdr:nvSpPr>
      <xdr:spPr>
        <a:xfrm>
          <a:off x="14541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383" name="フローチャート: 判断 382">
          <a:extLst>
            <a:ext uri="{FF2B5EF4-FFF2-40B4-BE49-F238E27FC236}">
              <a16:creationId xmlns:a16="http://schemas.microsoft.com/office/drawing/2014/main" id="{2064EA0B-02F5-454F-AA5C-F181DD1F6862}"/>
            </a:ext>
          </a:extLst>
        </xdr:cNvPr>
        <xdr:cNvSpPr/>
      </xdr:nvSpPr>
      <xdr:spPr>
        <a:xfrm>
          <a:off x="13652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384" name="フローチャート: 判断 383">
          <a:extLst>
            <a:ext uri="{FF2B5EF4-FFF2-40B4-BE49-F238E27FC236}">
              <a16:creationId xmlns:a16="http://schemas.microsoft.com/office/drawing/2014/main" id="{C761869B-FC6B-4BFC-98A6-E858C3B030D1}"/>
            </a:ext>
          </a:extLst>
        </xdr:cNvPr>
        <xdr:cNvSpPr/>
      </xdr:nvSpPr>
      <xdr:spPr>
        <a:xfrm>
          <a:off x="12763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85" name="テキスト ボックス 384">
          <a:extLst>
            <a:ext uri="{FF2B5EF4-FFF2-40B4-BE49-F238E27FC236}">
              <a16:creationId xmlns:a16="http://schemas.microsoft.com/office/drawing/2014/main" id="{F5CA6C38-EDB3-487D-959A-8360CC74D19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86" name="テキスト ボックス 385">
          <a:extLst>
            <a:ext uri="{FF2B5EF4-FFF2-40B4-BE49-F238E27FC236}">
              <a16:creationId xmlns:a16="http://schemas.microsoft.com/office/drawing/2014/main" id="{08251365-D9DA-407D-BECF-71EC04E52F0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87" name="テキスト ボックス 386">
          <a:extLst>
            <a:ext uri="{FF2B5EF4-FFF2-40B4-BE49-F238E27FC236}">
              <a16:creationId xmlns:a16="http://schemas.microsoft.com/office/drawing/2014/main" id="{DC2E0534-B43B-4F79-A3DF-26FC200F26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8" name="テキスト ボックス 387">
          <a:extLst>
            <a:ext uri="{FF2B5EF4-FFF2-40B4-BE49-F238E27FC236}">
              <a16:creationId xmlns:a16="http://schemas.microsoft.com/office/drawing/2014/main" id="{572760E6-27F7-4BB4-93A8-BF9AD9E0F75E}"/>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9" name="テキスト ボックス 388">
          <a:extLst>
            <a:ext uri="{FF2B5EF4-FFF2-40B4-BE49-F238E27FC236}">
              <a16:creationId xmlns:a16="http://schemas.microsoft.com/office/drawing/2014/main" id="{52517486-51A2-4A59-B63D-E9833DDE132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85816</xdr:rowOff>
    </xdr:from>
    <xdr:to>
      <xdr:col>85</xdr:col>
      <xdr:colOff>177800</xdr:colOff>
      <xdr:row>109</xdr:row>
      <xdr:rowOff>15966</xdr:rowOff>
    </xdr:to>
    <xdr:sp macro="" textlink="">
      <xdr:nvSpPr>
        <xdr:cNvPr id="390" name="楕円 389">
          <a:extLst>
            <a:ext uri="{FF2B5EF4-FFF2-40B4-BE49-F238E27FC236}">
              <a16:creationId xmlns:a16="http://schemas.microsoft.com/office/drawing/2014/main" id="{BF6D9295-751A-457C-B40C-D8B7ACCEF5FC}"/>
            </a:ext>
          </a:extLst>
        </xdr:cNvPr>
        <xdr:cNvSpPr/>
      </xdr:nvSpPr>
      <xdr:spPr>
        <a:xfrm>
          <a:off x="16268700" y="18602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743</xdr:rowOff>
    </xdr:from>
    <xdr:ext cx="405111" cy="259045"/>
    <xdr:sp macro="" textlink="">
      <xdr:nvSpPr>
        <xdr:cNvPr id="391" name="【庁舎】&#10;有形固定資産減価償却率該当値テキスト">
          <a:extLst>
            <a:ext uri="{FF2B5EF4-FFF2-40B4-BE49-F238E27FC236}">
              <a16:creationId xmlns:a16="http://schemas.microsoft.com/office/drawing/2014/main" id="{A8C4D156-24EA-40A3-85DE-3B87C7C188C1}"/>
            </a:ext>
          </a:extLst>
        </xdr:cNvPr>
        <xdr:cNvSpPr txBox="1"/>
      </xdr:nvSpPr>
      <xdr:spPr>
        <a:xfrm>
          <a:off x="16357600" y="18517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64588</xdr:rowOff>
    </xdr:from>
    <xdr:to>
      <xdr:col>81</xdr:col>
      <xdr:colOff>101600</xdr:colOff>
      <xdr:row>108</xdr:row>
      <xdr:rowOff>166188</xdr:rowOff>
    </xdr:to>
    <xdr:sp macro="" textlink="">
      <xdr:nvSpPr>
        <xdr:cNvPr id="392" name="楕円 391">
          <a:extLst>
            <a:ext uri="{FF2B5EF4-FFF2-40B4-BE49-F238E27FC236}">
              <a16:creationId xmlns:a16="http://schemas.microsoft.com/office/drawing/2014/main" id="{2A121DE0-F77D-4E43-B529-67EE3997E525}"/>
            </a:ext>
          </a:extLst>
        </xdr:cNvPr>
        <xdr:cNvSpPr/>
      </xdr:nvSpPr>
      <xdr:spPr>
        <a:xfrm>
          <a:off x="15430500" y="1858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115388</xdr:rowOff>
    </xdr:from>
    <xdr:to>
      <xdr:col>85</xdr:col>
      <xdr:colOff>127000</xdr:colOff>
      <xdr:row>108</xdr:row>
      <xdr:rowOff>136616</xdr:rowOff>
    </xdr:to>
    <xdr:cxnSp macro="">
      <xdr:nvCxnSpPr>
        <xdr:cNvPr id="393" name="直線コネクタ 392">
          <a:extLst>
            <a:ext uri="{FF2B5EF4-FFF2-40B4-BE49-F238E27FC236}">
              <a16:creationId xmlns:a16="http://schemas.microsoft.com/office/drawing/2014/main" id="{381DCA85-5463-4721-B5E3-7B22603F014F}"/>
            </a:ext>
          </a:extLst>
        </xdr:cNvPr>
        <xdr:cNvCxnSpPr/>
      </xdr:nvCxnSpPr>
      <xdr:spPr>
        <a:xfrm>
          <a:off x="15481300" y="18631988"/>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44994</xdr:rowOff>
    </xdr:from>
    <xdr:to>
      <xdr:col>76</xdr:col>
      <xdr:colOff>165100</xdr:colOff>
      <xdr:row>108</xdr:row>
      <xdr:rowOff>146594</xdr:rowOff>
    </xdr:to>
    <xdr:sp macro="" textlink="">
      <xdr:nvSpPr>
        <xdr:cNvPr id="394" name="楕円 393">
          <a:extLst>
            <a:ext uri="{FF2B5EF4-FFF2-40B4-BE49-F238E27FC236}">
              <a16:creationId xmlns:a16="http://schemas.microsoft.com/office/drawing/2014/main" id="{E4CF6880-5066-4443-A730-23F1A0F5D803}"/>
            </a:ext>
          </a:extLst>
        </xdr:cNvPr>
        <xdr:cNvSpPr/>
      </xdr:nvSpPr>
      <xdr:spPr>
        <a:xfrm>
          <a:off x="14541500" y="1856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95794</xdr:rowOff>
    </xdr:from>
    <xdr:to>
      <xdr:col>81</xdr:col>
      <xdr:colOff>50800</xdr:colOff>
      <xdr:row>108</xdr:row>
      <xdr:rowOff>115388</xdr:rowOff>
    </xdr:to>
    <xdr:cxnSp macro="">
      <xdr:nvCxnSpPr>
        <xdr:cNvPr id="395" name="直線コネクタ 394">
          <a:extLst>
            <a:ext uri="{FF2B5EF4-FFF2-40B4-BE49-F238E27FC236}">
              <a16:creationId xmlns:a16="http://schemas.microsoft.com/office/drawing/2014/main" id="{D7AAD7E9-F63A-4DBF-926F-3E68A9B31CEF}"/>
            </a:ext>
          </a:extLst>
        </xdr:cNvPr>
        <xdr:cNvCxnSpPr/>
      </xdr:nvCxnSpPr>
      <xdr:spPr>
        <a:xfrm>
          <a:off x="14592300" y="18612394"/>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40095</xdr:rowOff>
    </xdr:from>
    <xdr:to>
      <xdr:col>72</xdr:col>
      <xdr:colOff>38100</xdr:colOff>
      <xdr:row>108</xdr:row>
      <xdr:rowOff>141695</xdr:rowOff>
    </xdr:to>
    <xdr:sp macro="" textlink="">
      <xdr:nvSpPr>
        <xdr:cNvPr id="396" name="楕円 395">
          <a:extLst>
            <a:ext uri="{FF2B5EF4-FFF2-40B4-BE49-F238E27FC236}">
              <a16:creationId xmlns:a16="http://schemas.microsoft.com/office/drawing/2014/main" id="{0CAF1D26-34BA-41E8-925A-9987B7CC2570}"/>
            </a:ext>
          </a:extLst>
        </xdr:cNvPr>
        <xdr:cNvSpPr/>
      </xdr:nvSpPr>
      <xdr:spPr>
        <a:xfrm>
          <a:off x="13652500" y="1855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90895</xdr:rowOff>
    </xdr:from>
    <xdr:to>
      <xdr:col>76</xdr:col>
      <xdr:colOff>114300</xdr:colOff>
      <xdr:row>108</xdr:row>
      <xdr:rowOff>95794</xdr:rowOff>
    </xdr:to>
    <xdr:cxnSp macro="">
      <xdr:nvCxnSpPr>
        <xdr:cNvPr id="397" name="直線コネクタ 396">
          <a:extLst>
            <a:ext uri="{FF2B5EF4-FFF2-40B4-BE49-F238E27FC236}">
              <a16:creationId xmlns:a16="http://schemas.microsoft.com/office/drawing/2014/main" id="{78A869CB-EB7F-4F34-B2F2-DD9E3C8BA04E}"/>
            </a:ext>
          </a:extLst>
        </xdr:cNvPr>
        <xdr:cNvCxnSpPr/>
      </xdr:nvCxnSpPr>
      <xdr:spPr>
        <a:xfrm>
          <a:off x="13703300" y="18607495"/>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89081</xdr:rowOff>
    </xdr:from>
    <xdr:to>
      <xdr:col>67</xdr:col>
      <xdr:colOff>101600</xdr:colOff>
      <xdr:row>109</xdr:row>
      <xdr:rowOff>19231</xdr:rowOff>
    </xdr:to>
    <xdr:sp macro="" textlink="">
      <xdr:nvSpPr>
        <xdr:cNvPr id="398" name="楕円 397">
          <a:extLst>
            <a:ext uri="{FF2B5EF4-FFF2-40B4-BE49-F238E27FC236}">
              <a16:creationId xmlns:a16="http://schemas.microsoft.com/office/drawing/2014/main" id="{93CF2189-46B2-4C29-BC39-838604171A2E}"/>
            </a:ext>
          </a:extLst>
        </xdr:cNvPr>
        <xdr:cNvSpPr/>
      </xdr:nvSpPr>
      <xdr:spPr>
        <a:xfrm>
          <a:off x="12763500" y="18605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90895</xdr:rowOff>
    </xdr:from>
    <xdr:to>
      <xdr:col>71</xdr:col>
      <xdr:colOff>177800</xdr:colOff>
      <xdr:row>108</xdr:row>
      <xdr:rowOff>139881</xdr:rowOff>
    </xdr:to>
    <xdr:cxnSp macro="">
      <xdr:nvCxnSpPr>
        <xdr:cNvPr id="399" name="直線コネクタ 398">
          <a:extLst>
            <a:ext uri="{FF2B5EF4-FFF2-40B4-BE49-F238E27FC236}">
              <a16:creationId xmlns:a16="http://schemas.microsoft.com/office/drawing/2014/main" id="{7F8B9852-1159-436F-906F-1F9DDFB8397E}"/>
            </a:ext>
          </a:extLst>
        </xdr:cNvPr>
        <xdr:cNvCxnSpPr/>
      </xdr:nvCxnSpPr>
      <xdr:spPr>
        <a:xfrm flipV="1">
          <a:off x="12814300" y="18607495"/>
          <a:ext cx="889000" cy="48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400" name="n_1aveValue【庁舎】&#10;有形固定資産減価償却率">
          <a:extLst>
            <a:ext uri="{FF2B5EF4-FFF2-40B4-BE49-F238E27FC236}">
              <a16:creationId xmlns:a16="http://schemas.microsoft.com/office/drawing/2014/main" id="{A50415DB-4598-4EB3-B569-35943665F151}"/>
            </a:ext>
          </a:extLst>
        </xdr:cNvPr>
        <xdr:cNvSpPr txBox="1"/>
      </xdr:nvSpPr>
      <xdr:spPr>
        <a:xfrm>
          <a:off x="15266044" y="176902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401" name="n_2aveValue【庁舎】&#10;有形固定資産減価償却率">
          <a:extLst>
            <a:ext uri="{FF2B5EF4-FFF2-40B4-BE49-F238E27FC236}">
              <a16:creationId xmlns:a16="http://schemas.microsoft.com/office/drawing/2014/main" id="{DEEAE2F2-0F69-4AF3-9C7E-2ED355D3F269}"/>
            </a:ext>
          </a:extLst>
        </xdr:cNvPr>
        <xdr:cNvSpPr txBox="1"/>
      </xdr:nvSpPr>
      <xdr:spPr>
        <a:xfrm>
          <a:off x="143897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402" name="n_3aveValue【庁舎】&#10;有形固定資産減価償却率">
          <a:extLst>
            <a:ext uri="{FF2B5EF4-FFF2-40B4-BE49-F238E27FC236}">
              <a16:creationId xmlns:a16="http://schemas.microsoft.com/office/drawing/2014/main" id="{A80DD202-12DF-4923-BE18-3345DBA80068}"/>
            </a:ext>
          </a:extLst>
        </xdr:cNvPr>
        <xdr:cNvSpPr txBox="1"/>
      </xdr:nvSpPr>
      <xdr:spPr>
        <a:xfrm>
          <a:off x="13500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403" name="n_4aveValue【庁舎】&#10;有形固定資産減価償却率">
          <a:extLst>
            <a:ext uri="{FF2B5EF4-FFF2-40B4-BE49-F238E27FC236}">
              <a16:creationId xmlns:a16="http://schemas.microsoft.com/office/drawing/2014/main" id="{28B4D78E-5440-4936-B334-2495A3F6FC17}"/>
            </a:ext>
          </a:extLst>
        </xdr:cNvPr>
        <xdr:cNvSpPr txBox="1"/>
      </xdr:nvSpPr>
      <xdr:spPr>
        <a:xfrm>
          <a:off x="12611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157315</xdr:rowOff>
    </xdr:from>
    <xdr:ext cx="405111" cy="259045"/>
    <xdr:sp macro="" textlink="">
      <xdr:nvSpPr>
        <xdr:cNvPr id="404" name="n_1mainValue【庁舎】&#10;有形固定資産減価償却率">
          <a:extLst>
            <a:ext uri="{FF2B5EF4-FFF2-40B4-BE49-F238E27FC236}">
              <a16:creationId xmlns:a16="http://schemas.microsoft.com/office/drawing/2014/main" id="{DB237410-ADB5-4A1C-83A2-44578B558DA3}"/>
            </a:ext>
          </a:extLst>
        </xdr:cNvPr>
        <xdr:cNvSpPr txBox="1"/>
      </xdr:nvSpPr>
      <xdr:spPr>
        <a:xfrm>
          <a:off x="15266044" y="186739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137721</xdr:rowOff>
    </xdr:from>
    <xdr:ext cx="405111" cy="259045"/>
    <xdr:sp macro="" textlink="">
      <xdr:nvSpPr>
        <xdr:cNvPr id="405" name="n_2mainValue【庁舎】&#10;有形固定資産減価償却率">
          <a:extLst>
            <a:ext uri="{FF2B5EF4-FFF2-40B4-BE49-F238E27FC236}">
              <a16:creationId xmlns:a16="http://schemas.microsoft.com/office/drawing/2014/main" id="{63EBF6D0-B96B-4984-8C32-18612F661F0D}"/>
            </a:ext>
          </a:extLst>
        </xdr:cNvPr>
        <xdr:cNvSpPr txBox="1"/>
      </xdr:nvSpPr>
      <xdr:spPr>
        <a:xfrm>
          <a:off x="14389744" y="18654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132822</xdr:rowOff>
    </xdr:from>
    <xdr:ext cx="405111" cy="259045"/>
    <xdr:sp macro="" textlink="">
      <xdr:nvSpPr>
        <xdr:cNvPr id="406" name="n_3mainValue【庁舎】&#10;有形固定資産減価償却率">
          <a:extLst>
            <a:ext uri="{FF2B5EF4-FFF2-40B4-BE49-F238E27FC236}">
              <a16:creationId xmlns:a16="http://schemas.microsoft.com/office/drawing/2014/main" id="{9636F4DA-3471-4627-A693-F9A548E4795E}"/>
            </a:ext>
          </a:extLst>
        </xdr:cNvPr>
        <xdr:cNvSpPr txBox="1"/>
      </xdr:nvSpPr>
      <xdr:spPr>
        <a:xfrm>
          <a:off x="13500744" y="1864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109</xdr:row>
      <xdr:rowOff>10358</xdr:rowOff>
    </xdr:from>
    <xdr:ext cx="405111" cy="259045"/>
    <xdr:sp macro="" textlink="">
      <xdr:nvSpPr>
        <xdr:cNvPr id="407" name="n_4mainValue【庁舎】&#10;有形固定資産減価償却率">
          <a:extLst>
            <a:ext uri="{FF2B5EF4-FFF2-40B4-BE49-F238E27FC236}">
              <a16:creationId xmlns:a16="http://schemas.microsoft.com/office/drawing/2014/main" id="{7271FC0E-5A6F-4C7A-943E-353FCA331D2E}"/>
            </a:ext>
          </a:extLst>
        </xdr:cNvPr>
        <xdr:cNvSpPr txBox="1"/>
      </xdr:nvSpPr>
      <xdr:spPr>
        <a:xfrm>
          <a:off x="12611744" y="1869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8" name="正方形/長方形 407">
          <a:extLst>
            <a:ext uri="{FF2B5EF4-FFF2-40B4-BE49-F238E27FC236}">
              <a16:creationId xmlns:a16="http://schemas.microsoft.com/office/drawing/2014/main" id="{8513FD86-9813-4327-B2B4-C7E4DB26039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9" name="正方形/長方形 408">
          <a:extLst>
            <a:ext uri="{FF2B5EF4-FFF2-40B4-BE49-F238E27FC236}">
              <a16:creationId xmlns:a16="http://schemas.microsoft.com/office/drawing/2014/main" id="{1B86CB4F-6A7B-469F-B526-823FABCA095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10" name="正方形/長方形 409">
          <a:extLst>
            <a:ext uri="{FF2B5EF4-FFF2-40B4-BE49-F238E27FC236}">
              <a16:creationId xmlns:a16="http://schemas.microsoft.com/office/drawing/2014/main" id="{95F52307-62E7-48B7-A36A-03E42B175FB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11" name="正方形/長方形 410">
          <a:extLst>
            <a:ext uri="{FF2B5EF4-FFF2-40B4-BE49-F238E27FC236}">
              <a16:creationId xmlns:a16="http://schemas.microsoft.com/office/drawing/2014/main" id="{73A868D2-E042-45C0-8F3D-F2DB4C154FA5}"/>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12" name="正方形/長方形 411">
          <a:extLst>
            <a:ext uri="{FF2B5EF4-FFF2-40B4-BE49-F238E27FC236}">
              <a16:creationId xmlns:a16="http://schemas.microsoft.com/office/drawing/2014/main" id="{182D3A8F-F7E6-4A42-BCFA-C5A2793896B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13" name="正方形/長方形 412">
          <a:extLst>
            <a:ext uri="{FF2B5EF4-FFF2-40B4-BE49-F238E27FC236}">
              <a16:creationId xmlns:a16="http://schemas.microsoft.com/office/drawing/2014/main" id="{21AE342D-AE7E-4A74-AE9E-16EB42A8C3B6}"/>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青森県平均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14" name="正方形/長方形 413">
          <a:extLst>
            <a:ext uri="{FF2B5EF4-FFF2-40B4-BE49-F238E27FC236}">
              <a16:creationId xmlns:a16="http://schemas.microsoft.com/office/drawing/2014/main" id="{B39041A8-7915-4B7E-B8A5-462E33E3073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15" name="正方形/長方形 414">
          <a:extLst>
            <a:ext uri="{FF2B5EF4-FFF2-40B4-BE49-F238E27FC236}">
              <a16:creationId xmlns:a16="http://schemas.microsoft.com/office/drawing/2014/main" id="{0628F38E-E65B-4597-80E1-3E5A287C0444}"/>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16" name="テキスト ボックス 415">
          <a:extLst>
            <a:ext uri="{FF2B5EF4-FFF2-40B4-BE49-F238E27FC236}">
              <a16:creationId xmlns:a16="http://schemas.microsoft.com/office/drawing/2014/main" id="{85DE3590-6225-470D-A28D-A22B94DA43B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17" name="直線コネクタ 416">
          <a:extLst>
            <a:ext uri="{FF2B5EF4-FFF2-40B4-BE49-F238E27FC236}">
              <a16:creationId xmlns:a16="http://schemas.microsoft.com/office/drawing/2014/main" id="{89F2DADA-F3AA-495D-B695-FDD1AAFA2CA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418" name="直線コネクタ 417">
          <a:extLst>
            <a:ext uri="{FF2B5EF4-FFF2-40B4-BE49-F238E27FC236}">
              <a16:creationId xmlns:a16="http://schemas.microsoft.com/office/drawing/2014/main" id="{E79F0881-552F-47B5-AEAB-E2213490ABCC}"/>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419" name="テキスト ボックス 418">
          <a:extLst>
            <a:ext uri="{FF2B5EF4-FFF2-40B4-BE49-F238E27FC236}">
              <a16:creationId xmlns:a16="http://schemas.microsoft.com/office/drawing/2014/main" id="{CFE07A3C-394E-4D00-AA4C-E8F1C2AB8C20}"/>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420" name="直線コネクタ 419">
          <a:extLst>
            <a:ext uri="{FF2B5EF4-FFF2-40B4-BE49-F238E27FC236}">
              <a16:creationId xmlns:a16="http://schemas.microsoft.com/office/drawing/2014/main" id="{A70D7462-C1FB-4A46-915C-A1B3FECE8F03}"/>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421" name="テキスト ボックス 420">
          <a:extLst>
            <a:ext uri="{FF2B5EF4-FFF2-40B4-BE49-F238E27FC236}">
              <a16:creationId xmlns:a16="http://schemas.microsoft.com/office/drawing/2014/main" id="{C59229B8-C34D-4C81-88F8-9912F21887F4}"/>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422" name="直線コネクタ 421">
          <a:extLst>
            <a:ext uri="{FF2B5EF4-FFF2-40B4-BE49-F238E27FC236}">
              <a16:creationId xmlns:a16="http://schemas.microsoft.com/office/drawing/2014/main" id="{8AEAE2FA-7F68-4519-AFA3-6F21D4A56788}"/>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423" name="テキスト ボックス 422">
          <a:extLst>
            <a:ext uri="{FF2B5EF4-FFF2-40B4-BE49-F238E27FC236}">
              <a16:creationId xmlns:a16="http://schemas.microsoft.com/office/drawing/2014/main" id="{36DEDD4A-3DAD-4948-8DC6-DEA700758835}"/>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424" name="直線コネクタ 423">
          <a:extLst>
            <a:ext uri="{FF2B5EF4-FFF2-40B4-BE49-F238E27FC236}">
              <a16:creationId xmlns:a16="http://schemas.microsoft.com/office/drawing/2014/main" id="{70B1E06D-83A5-47EA-8745-6DA1AB7BD555}"/>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425" name="テキスト ボックス 424">
          <a:extLst>
            <a:ext uri="{FF2B5EF4-FFF2-40B4-BE49-F238E27FC236}">
              <a16:creationId xmlns:a16="http://schemas.microsoft.com/office/drawing/2014/main" id="{1BE8FFBF-5EF7-4D5A-8A3F-C487DC136B08}"/>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6" name="直線コネクタ 425">
          <a:extLst>
            <a:ext uri="{FF2B5EF4-FFF2-40B4-BE49-F238E27FC236}">
              <a16:creationId xmlns:a16="http://schemas.microsoft.com/office/drawing/2014/main" id="{2D1920F0-A8A1-49BA-8229-D44B28A1273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7" name="テキスト ボックス 426">
          <a:extLst>
            <a:ext uri="{FF2B5EF4-FFF2-40B4-BE49-F238E27FC236}">
              <a16:creationId xmlns:a16="http://schemas.microsoft.com/office/drawing/2014/main" id="{97733EAD-3EA1-4175-8D1F-8690C915CD37}"/>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8" name="【庁舎】&#10;一人当たり面積グラフ枠">
          <a:extLst>
            <a:ext uri="{FF2B5EF4-FFF2-40B4-BE49-F238E27FC236}">
              <a16:creationId xmlns:a16="http://schemas.microsoft.com/office/drawing/2014/main" id="{01ED344E-D70F-4E4D-9F43-4E330ABBD8F9}"/>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429" name="直線コネクタ 428">
          <a:extLst>
            <a:ext uri="{FF2B5EF4-FFF2-40B4-BE49-F238E27FC236}">
              <a16:creationId xmlns:a16="http://schemas.microsoft.com/office/drawing/2014/main" id="{A0366927-F142-414A-8D20-4F56E250A927}"/>
            </a:ext>
          </a:extLst>
        </xdr:cNvPr>
        <xdr:cNvCxnSpPr/>
      </xdr:nvCxnSpPr>
      <xdr:spPr>
        <a:xfrm flipV="1">
          <a:off x="22160864" y="17270577"/>
          <a:ext cx="0" cy="1249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430" name="【庁舎】&#10;一人当たり面積最小値テキスト">
          <a:extLst>
            <a:ext uri="{FF2B5EF4-FFF2-40B4-BE49-F238E27FC236}">
              <a16:creationId xmlns:a16="http://schemas.microsoft.com/office/drawing/2014/main" id="{394DA000-91C0-423C-9432-EFA6FE49BF37}"/>
            </a:ext>
          </a:extLst>
        </xdr:cNvPr>
        <xdr:cNvSpPr txBox="1"/>
      </xdr:nvSpPr>
      <xdr:spPr>
        <a:xfrm>
          <a:off x="22199600" y="1852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431" name="直線コネクタ 430">
          <a:extLst>
            <a:ext uri="{FF2B5EF4-FFF2-40B4-BE49-F238E27FC236}">
              <a16:creationId xmlns:a16="http://schemas.microsoft.com/office/drawing/2014/main" id="{74518720-3D28-4C66-A2C9-8459BAA04B0D}"/>
            </a:ext>
          </a:extLst>
        </xdr:cNvPr>
        <xdr:cNvCxnSpPr/>
      </xdr:nvCxnSpPr>
      <xdr:spPr>
        <a:xfrm>
          <a:off x="22072600" y="185201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432" name="【庁舎】&#10;一人当たり面積最大値テキスト">
          <a:extLst>
            <a:ext uri="{FF2B5EF4-FFF2-40B4-BE49-F238E27FC236}">
              <a16:creationId xmlns:a16="http://schemas.microsoft.com/office/drawing/2014/main" id="{A316F93F-5EE4-4B71-8636-3D33D668D999}"/>
            </a:ext>
          </a:extLst>
        </xdr:cNvPr>
        <xdr:cNvSpPr txBox="1"/>
      </xdr:nvSpPr>
      <xdr:spPr>
        <a:xfrm>
          <a:off x="22199600" y="17045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433" name="直線コネクタ 432">
          <a:extLst>
            <a:ext uri="{FF2B5EF4-FFF2-40B4-BE49-F238E27FC236}">
              <a16:creationId xmlns:a16="http://schemas.microsoft.com/office/drawing/2014/main" id="{140E92AD-17FE-4F82-8D18-B0F37FBEC05E}"/>
            </a:ext>
          </a:extLst>
        </xdr:cNvPr>
        <xdr:cNvCxnSpPr/>
      </xdr:nvCxnSpPr>
      <xdr:spPr>
        <a:xfrm>
          <a:off x="22072600" y="17270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434" name="【庁舎】&#10;一人当たり面積平均値テキスト">
          <a:extLst>
            <a:ext uri="{FF2B5EF4-FFF2-40B4-BE49-F238E27FC236}">
              <a16:creationId xmlns:a16="http://schemas.microsoft.com/office/drawing/2014/main" id="{8861B02B-BBB6-4230-91F7-D6012A7BEF8F}"/>
            </a:ext>
          </a:extLst>
        </xdr:cNvPr>
        <xdr:cNvSpPr txBox="1"/>
      </xdr:nvSpPr>
      <xdr:spPr>
        <a:xfrm>
          <a:off x="22199600" y="182794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435" name="フローチャート: 判断 434">
          <a:extLst>
            <a:ext uri="{FF2B5EF4-FFF2-40B4-BE49-F238E27FC236}">
              <a16:creationId xmlns:a16="http://schemas.microsoft.com/office/drawing/2014/main" id="{D9D4C49E-6D97-40BF-AFB6-FEADD790ABBE}"/>
            </a:ext>
          </a:extLst>
        </xdr:cNvPr>
        <xdr:cNvSpPr/>
      </xdr:nvSpPr>
      <xdr:spPr>
        <a:xfrm>
          <a:off x="22110700" y="18301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436" name="フローチャート: 判断 435">
          <a:extLst>
            <a:ext uri="{FF2B5EF4-FFF2-40B4-BE49-F238E27FC236}">
              <a16:creationId xmlns:a16="http://schemas.microsoft.com/office/drawing/2014/main" id="{67ADCAFC-3A45-460A-AA54-199A34351B51}"/>
            </a:ext>
          </a:extLst>
        </xdr:cNvPr>
        <xdr:cNvSpPr/>
      </xdr:nvSpPr>
      <xdr:spPr>
        <a:xfrm>
          <a:off x="21272500" y="18300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437" name="フローチャート: 判断 436">
          <a:extLst>
            <a:ext uri="{FF2B5EF4-FFF2-40B4-BE49-F238E27FC236}">
              <a16:creationId xmlns:a16="http://schemas.microsoft.com/office/drawing/2014/main" id="{8CAA628A-E090-4247-BBC1-BB734D71BD01}"/>
            </a:ext>
          </a:extLst>
        </xdr:cNvPr>
        <xdr:cNvSpPr/>
      </xdr:nvSpPr>
      <xdr:spPr>
        <a:xfrm>
          <a:off x="20383500" y="1830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438" name="フローチャート: 判断 437">
          <a:extLst>
            <a:ext uri="{FF2B5EF4-FFF2-40B4-BE49-F238E27FC236}">
              <a16:creationId xmlns:a16="http://schemas.microsoft.com/office/drawing/2014/main" id="{6A19CA98-0681-4B84-AC5E-9561246F39C7}"/>
            </a:ext>
          </a:extLst>
        </xdr:cNvPr>
        <xdr:cNvSpPr/>
      </xdr:nvSpPr>
      <xdr:spPr>
        <a:xfrm>
          <a:off x="19494500" y="18321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439" name="フローチャート: 判断 438">
          <a:extLst>
            <a:ext uri="{FF2B5EF4-FFF2-40B4-BE49-F238E27FC236}">
              <a16:creationId xmlns:a16="http://schemas.microsoft.com/office/drawing/2014/main" id="{EDE9E77E-761D-420F-BDB8-B4DE37EA04E9}"/>
            </a:ext>
          </a:extLst>
        </xdr:cNvPr>
        <xdr:cNvSpPr/>
      </xdr:nvSpPr>
      <xdr:spPr>
        <a:xfrm>
          <a:off x="18605500" y="18331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0B4C945D-A072-4B05-BE45-E8E94BB5B889}"/>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A5C77026-7A89-4D1E-986D-BD0A9F39154E}"/>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id="{85C5953A-5159-427A-BE74-9EAF57CEFFFA}"/>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74F28B9F-6E41-4979-B9D6-B0F7E97DE6C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44" name="テキスト ボックス 443">
          <a:extLst>
            <a:ext uri="{FF2B5EF4-FFF2-40B4-BE49-F238E27FC236}">
              <a16:creationId xmlns:a16="http://schemas.microsoft.com/office/drawing/2014/main" id="{2D001C46-183C-4CD3-A47B-BEAAEA1E716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19456</xdr:rowOff>
    </xdr:from>
    <xdr:to>
      <xdr:col>116</xdr:col>
      <xdr:colOff>114300</xdr:colOff>
      <xdr:row>104</xdr:row>
      <xdr:rowOff>121056</xdr:rowOff>
    </xdr:to>
    <xdr:sp macro="" textlink="">
      <xdr:nvSpPr>
        <xdr:cNvPr id="445" name="楕円 444">
          <a:extLst>
            <a:ext uri="{FF2B5EF4-FFF2-40B4-BE49-F238E27FC236}">
              <a16:creationId xmlns:a16="http://schemas.microsoft.com/office/drawing/2014/main" id="{CD8FED22-AC3C-4776-9D29-204637E76DFF}"/>
            </a:ext>
          </a:extLst>
        </xdr:cNvPr>
        <xdr:cNvSpPr/>
      </xdr:nvSpPr>
      <xdr:spPr>
        <a:xfrm>
          <a:off x="22110700" y="17850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42333</xdr:rowOff>
    </xdr:from>
    <xdr:ext cx="469744" cy="259045"/>
    <xdr:sp macro="" textlink="">
      <xdr:nvSpPr>
        <xdr:cNvPr id="446" name="【庁舎】&#10;一人当たり面積該当値テキスト">
          <a:extLst>
            <a:ext uri="{FF2B5EF4-FFF2-40B4-BE49-F238E27FC236}">
              <a16:creationId xmlns:a16="http://schemas.microsoft.com/office/drawing/2014/main" id="{F9B0E6EF-C39B-44FB-B874-4892D5C22908}"/>
            </a:ext>
          </a:extLst>
        </xdr:cNvPr>
        <xdr:cNvSpPr txBox="1"/>
      </xdr:nvSpPr>
      <xdr:spPr>
        <a:xfrm>
          <a:off x="22199600" y="1770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104</xdr:row>
      <xdr:rowOff>37288</xdr:rowOff>
    </xdr:from>
    <xdr:to>
      <xdr:col>112</xdr:col>
      <xdr:colOff>38100</xdr:colOff>
      <xdr:row>104</xdr:row>
      <xdr:rowOff>138888</xdr:rowOff>
    </xdr:to>
    <xdr:sp macro="" textlink="">
      <xdr:nvSpPr>
        <xdr:cNvPr id="447" name="楕円 446">
          <a:extLst>
            <a:ext uri="{FF2B5EF4-FFF2-40B4-BE49-F238E27FC236}">
              <a16:creationId xmlns:a16="http://schemas.microsoft.com/office/drawing/2014/main" id="{07051E66-FA36-4FAC-B30B-FC0357E96259}"/>
            </a:ext>
          </a:extLst>
        </xdr:cNvPr>
        <xdr:cNvSpPr/>
      </xdr:nvSpPr>
      <xdr:spPr>
        <a:xfrm>
          <a:off x="21272500" y="1786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70256</xdr:rowOff>
    </xdr:from>
    <xdr:to>
      <xdr:col>116</xdr:col>
      <xdr:colOff>63500</xdr:colOff>
      <xdr:row>104</xdr:row>
      <xdr:rowOff>88088</xdr:rowOff>
    </xdr:to>
    <xdr:cxnSp macro="">
      <xdr:nvCxnSpPr>
        <xdr:cNvPr id="448" name="直線コネクタ 447">
          <a:extLst>
            <a:ext uri="{FF2B5EF4-FFF2-40B4-BE49-F238E27FC236}">
              <a16:creationId xmlns:a16="http://schemas.microsoft.com/office/drawing/2014/main" id="{916F3FE9-5719-4B42-808D-3424715B453E}"/>
            </a:ext>
          </a:extLst>
        </xdr:cNvPr>
        <xdr:cNvCxnSpPr/>
      </xdr:nvCxnSpPr>
      <xdr:spPr>
        <a:xfrm flipV="1">
          <a:off x="21323300" y="17901056"/>
          <a:ext cx="838200" cy="178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53290</xdr:rowOff>
    </xdr:from>
    <xdr:to>
      <xdr:col>107</xdr:col>
      <xdr:colOff>101600</xdr:colOff>
      <xdr:row>104</xdr:row>
      <xdr:rowOff>154890</xdr:rowOff>
    </xdr:to>
    <xdr:sp macro="" textlink="">
      <xdr:nvSpPr>
        <xdr:cNvPr id="449" name="楕円 448">
          <a:extLst>
            <a:ext uri="{FF2B5EF4-FFF2-40B4-BE49-F238E27FC236}">
              <a16:creationId xmlns:a16="http://schemas.microsoft.com/office/drawing/2014/main" id="{0AB5BB2E-4926-4469-B84C-17487E9642F4}"/>
            </a:ext>
          </a:extLst>
        </xdr:cNvPr>
        <xdr:cNvSpPr/>
      </xdr:nvSpPr>
      <xdr:spPr>
        <a:xfrm>
          <a:off x="20383500" y="1788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88088</xdr:rowOff>
    </xdr:from>
    <xdr:to>
      <xdr:col>111</xdr:col>
      <xdr:colOff>177800</xdr:colOff>
      <xdr:row>104</xdr:row>
      <xdr:rowOff>104090</xdr:rowOff>
    </xdr:to>
    <xdr:cxnSp macro="">
      <xdr:nvCxnSpPr>
        <xdr:cNvPr id="450" name="直線コネクタ 449">
          <a:extLst>
            <a:ext uri="{FF2B5EF4-FFF2-40B4-BE49-F238E27FC236}">
              <a16:creationId xmlns:a16="http://schemas.microsoft.com/office/drawing/2014/main" id="{EFF74811-F4E4-4186-A860-DB6766055463}"/>
            </a:ext>
          </a:extLst>
        </xdr:cNvPr>
        <xdr:cNvCxnSpPr/>
      </xdr:nvCxnSpPr>
      <xdr:spPr>
        <a:xfrm flipV="1">
          <a:off x="20434300" y="1791888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67920</xdr:rowOff>
    </xdr:from>
    <xdr:to>
      <xdr:col>102</xdr:col>
      <xdr:colOff>165100</xdr:colOff>
      <xdr:row>104</xdr:row>
      <xdr:rowOff>169520</xdr:rowOff>
    </xdr:to>
    <xdr:sp macro="" textlink="">
      <xdr:nvSpPr>
        <xdr:cNvPr id="451" name="楕円 450">
          <a:extLst>
            <a:ext uri="{FF2B5EF4-FFF2-40B4-BE49-F238E27FC236}">
              <a16:creationId xmlns:a16="http://schemas.microsoft.com/office/drawing/2014/main" id="{EE10FC08-5F95-467E-9617-5D1EA38C5523}"/>
            </a:ext>
          </a:extLst>
        </xdr:cNvPr>
        <xdr:cNvSpPr/>
      </xdr:nvSpPr>
      <xdr:spPr>
        <a:xfrm>
          <a:off x="19494500" y="1789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104090</xdr:rowOff>
    </xdr:from>
    <xdr:to>
      <xdr:col>107</xdr:col>
      <xdr:colOff>50800</xdr:colOff>
      <xdr:row>104</xdr:row>
      <xdr:rowOff>118720</xdr:rowOff>
    </xdr:to>
    <xdr:cxnSp macro="">
      <xdr:nvCxnSpPr>
        <xdr:cNvPr id="452" name="直線コネクタ 451">
          <a:extLst>
            <a:ext uri="{FF2B5EF4-FFF2-40B4-BE49-F238E27FC236}">
              <a16:creationId xmlns:a16="http://schemas.microsoft.com/office/drawing/2014/main" id="{D874184A-C58D-41FB-8220-D3DBB1997A18}"/>
            </a:ext>
          </a:extLst>
        </xdr:cNvPr>
        <xdr:cNvCxnSpPr/>
      </xdr:nvCxnSpPr>
      <xdr:spPr>
        <a:xfrm flipV="1">
          <a:off x="19545300" y="17934890"/>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116611</xdr:rowOff>
    </xdr:from>
    <xdr:to>
      <xdr:col>98</xdr:col>
      <xdr:colOff>38100</xdr:colOff>
      <xdr:row>105</xdr:row>
      <xdr:rowOff>46761</xdr:rowOff>
    </xdr:to>
    <xdr:sp macro="" textlink="">
      <xdr:nvSpPr>
        <xdr:cNvPr id="453" name="楕円 452">
          <a:extLst>
            <a:ext uri="{FF2B5EF4-FFF2-40B4-BE49-F238E27FC236}">
              <a16:creationId xmlns:a16="http://schemas.microsoft.com/office/drawing/2014/main" id="{7D9E0D60-99A5-4451-8DA1-C701BC8C7736}"/>
            </a:ext>
          </a:extLst>
        </xdr:cNvPr>
        <xdr:cNvSpPr/>
      </xdr:nvSpPr>
      <xdr:spPr>
        <a:xfrm>
          <a:off x="18605500" y="17947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118720</xdr:rowOff>
    </xdr:from>
    <xdr:to>
      <xdr:col>102</xdr:col>
      <xdr:colOff>114300</xdr:colOff>
      <xdr:row>104</xdr:row>
      <xdr:rowOff>167411</xdr:rowOff>
    </xdr:to>
    <xdr:cxnSp macro="">
      <xdr:nvCxnSpPr>
        <xdr:cNvPr id="454" name="直線コネクタ 453">
          <a:extLst>
            <a:ext uri="{FF2B5EF4-FFF2-40B4-BE49-F238E27FC236}">
              <a16:creationId xmlns:a16="http://schemas.microsoft.com/office/drawing/2014/main" id="{5F6614B9-F424-4826-896C-6BB3D280F7A5}"/>
            </a:ext>
          </a:extLst>
        </xdr:cNvPr>
        <xdr:cNvCxnSpPr/>
      </xdr:nvCxnSpPr>
      <xdr:spPr>
        <a:xfrm flipV="1">
          <a:off x="18656300" y="17949520"/>
          <a:ext cx="889000" cy="48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455" name="n_1aveValue【庁舎】&#10;一人当たり面積">
          <a:extLst>
            <a:ext uri="{FF2B5EF4-FFF2-40B4-BE49-F238E27FC236}">
              <a16:creationId xmlns:a16="http://schemas.microsoft.com/office/drawing/2014/main" id="{5A955260-AE99-47A0-91D1-C96B6FBEB29C}"/>
            </a:ext>
          </a:extLst>
        </xdr:cNvPr>
        <xdr:cNvSpPr txBox="1"/>
      </xdr:nvSpPr>
      <xdr:spPr>
        <a:xfrm>
          <a:off x="21075727" y="18393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456" name="n_2aveValue【庁舎】&#10;一人当たり面積">
          <a:extLst>
            <a:ext uri="{FF2B5EF4-FFF2-40B4-BE49-F238E27FC236}">
              <a16:creationId xmlns:a16="http://schemas.microsoft.com/office/drawing/2014/main" id="{C35F896A-085C-4A1A-BB58-5214A264F16F}"/>
            </a:ext>
          </a:extLst>
        </xdr:cNvPr>
        <xdr:cNvSpPr txBox="1"/>
      </xdr:nvSpPr>
      <xdr:spPr>
        <a:xfrm>
          <a:off x="20199427" y="18401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457" name="n_3aveValue【庁舎】&#10;一人当たり面積">
          <a:extLst>
            <a:ext uri="{FF2B5EF4-FFF2-40B4-BE49-F238E27FC236}">
              <a16:creationId xmlns:a16="http://schemas.microsoft.com/office/drawing/2014/main" id="{3151678B-7245-47D1-B041-EB769DB2490D}"/>
            </a:ext>
          </a:extLst>
        </xdr:cNvPr>
        <xdr:cNvSpPr txBox="1"/>
      </xdr:nvSpPr>
      <xdr:spPr>
        <a:xfrm>
          <a:off x="19310427" y="1841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458" name="n_4aveValue【庁舎】&#10;一人当たり面積">
          <a:extLst>
            <a:ext uri="{FF2B5EF4-FFF2-40B4-BE49-F238E27FC236}">
              <a16:creationId xmlns:a16="http://schemas.microsoft.com/office/drawing/2014/main" id="{421E9971-6DF3-44BE-AFD5-45CCDC5035DC}"/>
            </a:ext>
          </a:extLst>
        </xdr:cNvPr>
        <xdr:cNvSpPr txBox="1"/>
      </xdr:nvSpPr>
      <xdr:spPr>
        <a:xfrm>
          <a:off x="18421427" y="1842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155415</xdr:rowOff>
    </xdr:from>
    <xdr:ext cx="469744" cy="259045"/>
    <xdr:sp macro="" textlink="">
      <xdr:nvSpPr>
        <xdr:cNvPr id="459" name="n_1mainValue【庁舎】&#10;一人当たり面積">
          <a:extLst>
            <a:ext uri="{FF2B5EF4-FFF2-40B4-BE49-F238E27FC236}">
              <a16:creationId xmlns:a16="http://schemas.microsoft.com/office/drawing/2014/main" id="{9E214062-6E23-4DA3-BD41-9690605F2DE0}"/>
            </a:ext>
          </a:extLst>
        </xdr:cNvPr>
        <xdr:cNvSpPr txBox="1"/>
      </xdr:nvSpPr>
      <xdr:spPr>
        <a:xfrm>
          <a:off x="21075727" y="17643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171417</xdr:rowOff>
    </xdr:from>
    <xdr:ext cx="469744" cy="259045"/>
    <xdr:sp macro="" textlink="">
      <xdr:nvSpPr>
        <xdr:cNvPr id="460" name="n_2mainValue【庁舎】&#10;一人当たり面積">
          <a:extLst>
            <a:ext uri="{FF2B5EF4-FFF2-40B4-BE49-F238E27FC236}">
              <a16:creationId xmlns:a16="http://schemas.microsoft.com/office/drawing/2014/main" id="{4BF29F51-AB2B-4484-923D-549BD9C34B0E}"/>
            </a:ext>
          </a:extLst>
        </xdr:cNvPr>
        <xdr:cNvSpPr txBox="1"/>
      </xdr:nvSpPr>
      <xdr:spPr>
        <a:xfrm>
          <a:off x="20199427" y="17659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14597</xdr:rowOff>
    </xdr:from>
    <xdr:ext cx="469744" cy="259045"/>
    <xdr:sp macro="" textlink="">
      <xdr:nvSpPr>
        <xdr:cNvPr id="461" name="n_3mainValue【庁舎】&#10;一人当たり面積">
          <a:extLst>
            <a:ext uri="{FF2B5EF4-FFF2-40B4-BE49-F238E27FC236}">
              <a16:creationId xmlns:a16="http://schemas.microsoft.com/office/drawing/2014/main" id="{40E4F71B-81D9-431D-8C67-17DF1ACC2DBE}"/>
            </a:ext>
          </a:extLst>
        </xdr:cNvPr>
        <xdr:cNvSpPr txBox="1"/>
      </xdr:nvSpPr>
      <xdr:spPr>
        <a:xfrm>
          <a:off x="19310427" y="17673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63288</xdr:rowOff>
    </xdr:from>
    <xdr:ext cx="469744" cy="259045"/>
    <xdr:sp macro="" textlink="">
      <xdr:nvSpPr>
        <xdr:cNvPr id="462" name="n_4mainValue【庁舎】&#10;一人当たり面積">
          <a:extLst>
            <a:ext uri="{FF2B5EF4-FFF2-40B4-BE49-F238E27FC236}">
              <a16:creationId xmlns:a16="http://schemas.microsoft.com/office/drawing/2014/main" id="{FAFDA288-347B-482D-957E-9092689EFB00}"/>
            </a:ext>
          </a:extLst>
        </xdr:cNvPr>
        <xdr:cNvSpPr txBox="1"/>
      </xdr:nvSpPr>
      <xdr:spPr>
        <a:xfrm>
          <a:off x="18421427" y="17722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63" name="正方形/長方形 462">
          <a:extLst>
            <a:ext uri="{FF2B5EF4-FFF2-40B4-BE49-F238E27FC236}">
              <a16:creationId xmlns:a16="http://schemas.microsoft.com/office/drawing/2014/main" id="{6970AA9F-8562-4E1E-8AC2-79614CBA778F}"/>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64" name="正方形/長方形 463">
          <a:extLst>
            <a:ext uri="{FF2B5EF4-FFF2-40B4-BE49-F238E27FC236}">
              <a16:creationId xmlns:a16="http://schemas.microsoft.com/office/drawing/2014/main" id="{E6A83EE0-C7EA-4D1F-9524-D3FC4D487AD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65" name="テキスト ボックス 464">
          <a:extLst>
            <a:ext uri="{FF2B5EF4-FFF2-40B4-BE49-F238E27FC236}">
              <a16:creationId xmlns:a16="http://schemas.microsoft.com/office/drawing/2014/main" id="{A4D103B5-94C5-4BB7-B6E5-A6E4023E5A5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400">
              <a:solidFill>
                <a:schemeClr val="dk1"/>
              </a:solidFill>
              <a:effectLst/>
              <a:latin typeface="Century Gothic" panose="020B0502020202020204" pitchFamily="34" charset="0"/>
              <a:ea typeface="HGSｺﾞｼｯｸM" panose="020B0600000000000000" pitchFamily="50" charset="-128"/>
              <a:cs typeface="+mn-cs"/>
            </a:rPr>
            <a:t>　</a:t>
          </a:r>
          <a:r>
            <a:rPr kumimoji="1" lang="ja-JP" altLang="ja-JP" sz="1400">
              <a:solidFill>
                <a:schemeClr val="dk1"/>
              </a:solidFill>
              <a:effectLst/>
              <a:latin typeface="Century Gothic" panose="020B0502020202020204" pitchFamily="34" charset="0"/>
              <a:ea typeface="HGSｺﾞｼｯｸM" panose="020B0600000000000000" pitchFamily="50" charset="-128"/>
              <a:cs typeface="+mn-cs"/>
            </a:rPr>
            <a:t>類似団体と比較していずれの施設も有形固定資産減価償却率が高くなっている。福祉施設と庁舎は</a:t>
          </a:r>
          <a:r>
            <a:rPr kumimoji="1" lang="en-US" altLang="ja-JP" sz="1400">
              <a:solidFill>
                <a:schemeClr val="dk1"/>
              </a:solidFill>
              <a:effectLst/>
              <a:latin typeface="Century Gothic" panose="020B0502020202020204" pitchFamily="34" charset="0"/>
              <a:ea typeface="HGSｺﾞｼｯｸM" panose="020B0600000000000000" pitchFamily="50" charset="-128"/>
              <a:cs typeface="+mn-cs"/>
            </a:rPr>
            <a:t>1970</a:t>
          </a:r>
          <a:r>
            <a:rPr kumimoji="1" lang="ja-JP" altLang="ja-JP" sz="1400">
              <a:solidFill>
                <a:schemeClr val="dk1"/>
              </a:solidFill>
              <a:effectLst/>
              <a:latin typeface="Century Gothic" panose="020B0502020202020204" pitchFamily="34" charset="0"/>
              <a:ea typeface="HGSｺﾞｼｯｸM" panose="020B0600000000000000" pitchFamily="50" charset="-128"/>
              <a:cs typeface="+mn-cs"/>
            </a:rPr>
            <a:t>年代の建築、消防施設も築</a:t>
          </a:r>
          <a:r>
            <a:rPr kumimoji="1" lang="en-US" altLang="ja-JP" sz="1400">
              <a:solidFill>
                <a:schemeClr val="dk1"/>
              </a:solidFill>
              <a:effectLst/>
              <a:latin typeface="Century Gothic" panose="020B0502020202020204" pitchFamily="34" charset="0"/>
              <a:ea typeface="HGSｺﾞｼｯｸM" panose="020B0600000000000000" pitchFamily="50" charset="-128"/>
              <a:cs typeface="+mn-cs"/>
            </a:rPr>
            <a:t>30</a:t>
          </a:r>
          <a:r>
            <a:rPr kumimoji="1" lang="ja-JP" altLang="ja-JP" sz="1400">
              <a:solidFill>
                <a:schemeClr val="dk1"/>
              </a:solidFill>
              <a:effectLst/>
              <a:latin typeface="Century Gothic" panose="020B0502020202020204" pitchFamily="34" charset="0"/>
              <a:ea typeface="HGSｺﾞｼｯｸM" panose="020B0600000000000000" pitchFamily="50" charset="-128"/>
              <a:cs typeface="+mn-cs"/>
            </a:rPr>
            <a:t>年以上の建物が過半を占めるためである。</a:t>
          </a:r>
          <a:endParaRPr lang="ja-JP" altLang="ja-JP" sz="1800">
            <a:effectLst/>
            <a:latin typeface="Century Gothic" panose="020B0502020202020204" pitchFamily="34" charset="0"/>
            <a:ea typeface="HGSｺﾞｼｯｸM" panose="020B0600000000000000"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13)&#32080;&#21512;&#21069;%20&#12304;&#36001;&#25919;&#29366;&#27841;&#36039;&#26009;&#38598;&#12305;_023434_&#35199;&#30446;&#23627;&#26449;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45.1</v>
          </cell>
          <cell r="BX51">
            <v>20.399999999999999</v>
          </cell>
          <cell r="CF51">
            <v>2.8</v>
          </cell>
        </row>
        <row r="53">
          <cell r="BP53">
            <v>67.5</v>
          </cell>
          <cell r="BX53">
            <v>68.900000000000006</v>
          </cell>
          <cell r="CF53">
            <v>69.900000000000006</v>
          </cell>
          <cell r="CN53">
            <v>71.8</v>
          </cell>
          <cell r="CV53">
            <v>72.2</v>
          </cell>
        </row>
        <row r="55">
          <cell r="AN55" t="str">
            <v>類似団体内平均値</v>
          </cell>
          <cell r="BP55">
            <v>0</v>
          </cell>
          <cell r="BX55">
            <v>0</v>
          </cell>
          <cell r="CF55">
            <v>0</v>
          </cell>
          <cell r="CN55">
            <v>0</v>
          </cell>
          <cell r="CV55">
            <v>0</v>
          </cell>
        </row>
        <row r="57">
          <cell r="BP57">
            <v>61</v>
          </cell>
          <cell r="BX57">
            <v>62.2</v>
          </cell>
          <cell r="CF57">
            <v>63.6</v>
          </cell>
          <cell r="CN57">
            <v>65.900000000000006</v>
          </cell>
          <cell r="CV57">
            <v>66.599999999999994</v>
          </cell>
        </row>
        <row r="72">
          <cell r="BP72" t="str">
            <v>R02</v>
          </cell>
          <cell r="BX72" t="str">
            <v>R03</v>
          </cell>
          <cell r="CF72" t="str">
            <v>R04</v>
          </cell>
          <cell r="CN72" t="str">
            <v>R05</v>
          </cell>
          <cell r="CV72" t="str">
            <v>R06</v>
          </cell>
        </row>
        <row r="73">
          <cell r="AN73" t="str">
            <v>当該団体値</v>
          </cell>
          <cell r="BP73">
            <v>45.1</v>
          </cell>
          <cell r="BX73">
            <v>20.399999999999999</v>
          </cell>
          <cell r="CF73">
            <v>2.8</v>
          </cell>
        </row>
        <row r="75">
          <cell r="BP75">
            <v>11.6</v>
          </cell>
          <cell r="BX75">
            <v>11.5</v>
          </cell>
          <cell r="CF75">
            <v>11</v>
          </cell>
          <cell r="CN75">
            <v>10.199999999999999</v>
          </cell>
          <cell r="CV75">
            <v>9.5</v>
          </cell>
        </row>
        <row r="77">
          <cell r="AN77" t="str">
            <v>類似団体内平均値</v>
          </cell>
          <cell r="BP77">
            <v>0</v>
          </cell>
          <cell r="BX77">
            <v>0</v>
          </cell>
          <cell r="CF77">
            <v>0</v>
          </cell>
          <cell r="CN77">
            <v>0</v>
          </cell>
          <cell r="CV77">
            <v>0</v>
          </cell>
        </row>
        <row r="79">
          <cell r="BP79">
            <v>7.4</v>
          </cell>
          <cell r="BX79">
            <v>7.5</v>
          </cell>
          <cell r="CF79">
            <v>7.5</v>
          </cell>
          <cell r="CN79">
            <v>7.7</v>
          </cell>
          <cell r="CV79">
            <v>8</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2588576</v>
      </c>
      <c r="BO4" s="449"/>
      <c r="BP4" s="449"/>
      <c r="BQ4" s="449"/>
      <c r="BR4" s="449"/>
      <c r="BS4" s="449"/>
      <c r="BT4" s="449"/>
      <c r="BU4" s="450"/>
      <c r="BV4" s="448">
        <v>2490670</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1.4</v>
      </c>
      <c r="CU4" s="589"/>
      <c r="CV4" s="589"/>
      <c r="CW4" s="589"/>
      <c r="CX4" s="589"/>
      <c r="CY4" s="589"/>
      <c r="CZ4" s="589"/>
      <c r="DA4" s="590"/>
      <c r="DB4" s="588">
        <v>6.9</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2564291</v>
      </c>
      <c r="BO5" s="420"/>
      <c r="BP5" s="420"/>
      <c r="BQ5" s="420"/>
      <c r="BR5" s="420"/>
      <c r="BS5" s="420"/>
      <c r="BT5" s="420"/>
      <c r="BU5" s="421"/>
      <c r="BV5" s="419">
        <v>2384186</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85.3</v>
      </c>
      <c r="CU5" s="417"/>
      <c r="CV5" s="417"/>
      <c r="CW5" s="417"/>
      <c r="CX5" s="417"/>
      <c r="CY5" s="417"/>
      <c r="CZ5" s="417"/>
      <c r="DA5" s="418"/>
      <c r="DB5" s="416">
        <v>86.6</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24285</v>
      </c>
      <c r="BO6" s="420"/>
      <c r="BP6" s="420"/>
      <c r="BQ6" s="420"/>
      <c r="BR6" s="420"/>
      <c r="BS6" s="420"/>
      <c r="BT6" s="420"/>
      <c r="BU6" s="421"/>
      <c r="BV6" s="419">
        <v>106484</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85.4</v>
      </c>
      <c r="CU6" s="563"/>
      <c r="CV6" s="563"/>
      <c r="CW6" s="563"/>
      <c r="CX6" s="563"/>
      <c r="CY6" s="563"/>
      <c r="CZ6" s="563"/>
      <c r="DA6" s="564"/>
      <c r="DB6" s="562">
        <v>86.9</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4796</v>
      </c>
      <c r="BO7" s="420"/>
      <c r="BP7" s="420"/>
      <c r="BQ7" s="420"/>
      <c r="BR7" s="420"/>
      <c r="BS7" s="420"/>
      <c r="BT7" s="420"/>
      <c r="BU7" s="421"/>
      <c r="BV7" s="419">
        <v>12651</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1390407</v>
      </c>
      <c r="CU7" s="420"/>
      <c r="CV7" s="420"/>
      <c r="CW7" s="420"/>
      <c r="CX7" s="420"/>
      <c r="CY7" s="420"/>
      <c r="CZ7" s="420"/>
      <c r="DA7" s="421"/>
      <c r="DB7" s="419">
        <v>1352599</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19489</v>
      </c>
      <c r="BO8" s="420"/>
      <c r="BP8" s="420"/>
      <c r="BQ8" s="420"/>
      <c r="BR8" s="420"/>
      <c r="BS8" s="420"/>
      <c r="BT8" s="420"/>
      <c r="BU8" s="421"/>
      <c r="BV8" s="419">
        <v>93833</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0.12</v>
      </c>
      <c r="CU8" s="523"/>
      <c r="CV8" s="523"/>
      <c r="CW8" s="523"/>
      <c r="CX8" s="523"/>
      <c r="CY8" s="523"/>
      <c r="CZ8" s="523"/>
      <c r="DA8" s="524"/>
      <c r="DB8" s="522">
        <v>0.12</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1265</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-74344</v>
      </c>
      <c r="BO9" s="420"/>
      <c r="BP9" s="420"/>
      <c r="BQ9" s="420"/>
      <c r="BR9" s="420"/>
      <c r="BS9" s="420"/>
      <c r="BT9" s="420"/>
      <c r="BU9" s="421"/>
      <c r="BV9" s="419">
        <v>18022</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10.1</v>
      </c>
      <c r="CU9" s="417"/>
      <c r="CV9" s="417"/>
      <c r="CW9" s="417"/>
      <c r="CX9" s="417"/>
      <c r="CY9" s="417"/>
      <c r="CZ9" s="417"/>
      <c r="DA9" s="418"/>
      <c r="DB9" s="416">
        <v>11</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1415</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159350</v>
      </c>
      <c r="BO10" s="420"/>
      <c r="BP10" s="420"/>
      <c r="BQ10" s="420"/>
      <c r="BR10" s="420"/>
      <c r="BS10" s="420"/>
      <c r="BT10" s="420"/>
      <c r="BU10" s="421"/>
      <c r="BV10" s="419">
        <v>170029</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114</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1210</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180009</v>
      </c>
      <c r="BO12" s="420"/>
      <c r="BP12" s="420"/>
      <c r="BQ12" s="420"/>
      <c r="BR12" s="420"/>
      <c r="BS12" s="420"/>
      <c r="BT12" s="420"/>
      <c r="BU12" s="421"/>
      <c r="BV12" s="419">
        <v>200481</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1210</v>
      </c>
      <c r="S13" s="507"/>
      <c r="T13" s="507"/>
      <c r="U13" s="507"/>
      <c r="V13" s="508"/>
      <c r="W13" s="509" t="s">
        <v>131</v>
      </c>
      <c r="X13" s="405"/>
      <c r="Y13" s="405"/>
      <c r="Z13" s="405"/>
      <c r="AA13" s="405"/>
      <c r="AB13" s="406"/>
      <c r="AC13" s="372">
        <v>167</v>
      </c>
      <c r="AD13" s="373"/>
      <c r="AE13" s="373"/>
      <c r="AF13" s="373"/>
      <c r="AG13" s="374"/>
      <c r="AH13" s="372">
        <v>222</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-95003</v>
      </c>
      <c r="BO13" s="420"/>
      <c r="BP13" s="420"/>
      <c r="BQ13" s="420"/>
      <c r="BR13" s="420"/>
      <c r="BS13" s="420"/>
      <c r="BT13" s="420"/>
      <c r="BU13" s="421"/>
      <c r="BV13" s="419">
        <v>-12430</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9.5</v>
      </c>
      <c r="CU13" s="417"/>
      <c r="CV13" s="417"/>
      <c r="CW13" s="417"/>
      <c r="CX13" s="417"/>
      <c r="CY13" s="417"/>
      <c r="CZ13" s="417"/>
      <c r="DA13" s="418"/>
      <c r="DB13" s="416">
        <v>10.199999999999999</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1242</v>
      </c>
      <c r="S14" s="507"/>
      <c r="T14" s="507"/>
      <c r="U14" s="507"/>
      <c r="V14" s="508"/>
      <c r="W14" s="510"/>
      <c r="X14" s="408"/>
      <c r="Y14" s="408"/>
      <c r="Z14" s="408"/>
      <c r="AA14" s="408"/>
      <c r="AB14" s="409"/>
      <c r="AC14" s="499">
        <v>25</v>
      </c>
      <c r="AD14" s="500"/>
      <c r="AE14" s="500"/>
      <c r="AF14" s="500"/>
      <c r="AG14" s="501"/>
      <c r="AH14" s="499">
        <v>27.7</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1242</v>
      </c>
      <c r="S15" s="507"/>
      <c r="T15" s="507"/>
      <c r="U15" s="507"/>
      <c r="V15" s="508"/>
      <c r="W15" s="509" t="s">
        <v>137</v>
      </c>
      <c r="X15" s="405"/>
      <c r="Y15" s="405"/>
      <c r="Z15" s="405"/>
      <c r="AA15" s="405"/>
      <c r="AB15" s="406"/>
      <c r="AC15" s="372">
        <v>156</v>
      </c>
      <c r="AD15" s="373"/>
      <c r="AE15" s="373"/>
      <c r="AF15" s="373"/>
      <c r="AG15" s="374"/>
      <c r="AH15" s="372">
        <v>222</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165687</v>
      </c>
      <c r="BO15" s="449"/>
      <c r="BP15" s="449"/>
      <c r="BQ15" s="449"/>
      <c r="BR15" s="449"/>
      <c r="BS15" s="449"/>
      <c r="BT15" s="449"/>
      <c r="BU15" s="450"/>
      <c r="BV15" s="448">
        <v>159564</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23.3</v>
      </c>
      <c r="AD16" s="500"/>
      <c r="AE16" s="500"/>
      <c r="AF16" s="500"/>
      <c r="AG16" s="501"/>
      <c r="AH16" s="499">
        <v>27.7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1349019</v>
      </c>
      <c r="BO16" s="420"/>
      <c r="BP16" s="420"/>
      <c r="BQ16" s="420"/>
      <c r="BR16" s="420"/>
      <c r="BS16" s="420"/>
      <c r="BT16" s="420"/>
      <c r="BU16" s="421"/>
      <c r="BV16" s="419">
        <v>1310108</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141</v>
      </c>
      <c r="S17" s="497"/>
      <c r="T17" s="497"/>
      <c r="U17" s="497"/>
      <c r="V17" s="498"/>
      <c r="W17" s="509" t="s">
        <v>144</v>
      </c>
      <c r="X17" s="405"/>
      <c r="Y17" s="405"/>
      <c r="Z17" s="405"/>
      <c r="AA17" s="405"/>
      <c r="AB17" s="406"/>
      <c r="AC17" s="372">
        <v>346</v>
      </c>
      <c r="AD17" s="373"/>
      <c r="AE17" s="373"/>
      <c r="AF17" s="373"/>
      <c r="AG17" s="374"/>
      <c r="AH17" s="372">
        <v>357</v>
      </c>
      <c r="AI17" s="373"/>
      <c r="AJ17" s="373"/>
      <c r="AK17" s="373"/>
      <c r="AL17" s="432"/>
      <c r="AM17" s="476"/>
      <c r="AN17" s="376"/>
      <c r="AO17" s="376"/>
      <c r="AP17" s="376"/>
      <c r="AQ17" s="376"/>
      <c r="AR17" s="376"/>
      <c r="AS17" s="376"/>
      <c r="AT17" s="377"/>
      <c r="AU17" s="477"/>
      <c r="AV17" s="478"/>
      <c r="AW17" s="478"/>
      <c r="AX17" s="478"/>
      <c r="AY17" s="433" t="s">
        <v>145</v>
      </c>
      <c r="AZ17" s="434"/>
      <c r="BA17" s="434"/>
      <c r="BB17" s="434"/>
      <c r="BC17" s="434"/>
      <c r="BD17" s="434"/>
      <c r="BE17" s="434"/>
      <c r="BF17" s="434"/>
      <c r="BG17" s="434"/>
      <c r="BH17" s="434"/>
      <c r="BI17" s="434"/>
      <c r="BJ17" s="434"/>
      <c r="BK17" s="434"/>
      <c r="BL17" s="434"/>
      <c r="BM17" s="435"/>
      <c r="BN17" s="419">
        <v>204752</v>
      </c>
      <c r="BO17" s="420"/>
      <c r="BP17" s="420"/>
      <c r="BQ17" s="420"/>
      <c r="BR17" s="420"/>
      <c r="BS17" s="420"/>
      <c r="BT17" s="420"/>
      <c r="BU17" s="421"/>
      <c r="BV17" s="419">
        <v>197221</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146</v>
      </c>
      <c r="C18" s="470"/>
      <c r="D18" s="470"/>
      <c r="E18" s="471"/>
      <c r="F18" s="471"/>
      <c r="G18" s="471"/>
      <c r="H18" s="471"/>
      <c r="I18" s="471"/>
      <c r="J18" s="471"/>
      <c r="K18" s="471"/>
      <c r="L18" s="472">
        <v>246.02</v>
      </c>
      <c r="M18" s="472"/>
      <c r="N18" s="472"/>
      <c r="O18" s="472"/>
      <c r="P18" s="472"/>
      <c r="Q18" s="472"/>
      <c r="R18" s="473"/>
      <c r="S18" s="473"/>
      <c r="T18" s="473"/>
      <c r="U18" s="473"/>
      <c r="V18" s="474"/>
      <c r="W18" s="490"/>
      <c r="X18" s="491"/>
      <c r="Y18" s="491"/>
      <c r="Z18" s="491"/>
      <c r="AA18" s="491"/>
      <c r="AB18" s="515"/>
      <c r="AC18" s="389">
        <v>51.7</v>
      </c>
      <c r="AD18" s="390"/>
      <c r="AE18" s="390"/>
      <c r="AF18" s="390"/>
      <c r="AG18" s="475"/>
      <c r="AH18" s="389">
        <v>44.6</v>
      </c>
      <c r="AI18" s="390"/>
      <c r="AJ18" s="390"/>
      <c r="AK18" s="390"/>
      <c r="AL18" s="391"/>
      <c r="AM18" s="476"/>
      <c r="AN18" s="376"/>
      <c r="AO18" s="376"/>
      <c r="AP18" s="376"/>
      <c r="AQ18" s="376"/>
      <c r="AR18" s="376"/>
      <c r="AS18" s="376"/>
      <c r="AT18" s="377"/>
      <c r="AU18" s="477"/>
      <c r="AV18" s="478"/>
      <c r="AW18" s="478"/>
      <c r="AX18" s="478"/>
      <c r="AY18" s="433" t="s">
        <v>147</v>
      </c>
      <c r="AZ18" s="434"/>
      <c r="BA18" s="434"/>
      <c r="BB18" s="434"/>
      <c r="BC18" s="434"/>
      <c r="BD18" s="434"/>
      <c r="BE18" s="434"/>
      <c r="BF18" s="434"/>
      <c r="BG18" s="434"/>
      <c r="BH18" s="434"/>
      <c r="BI18" s="434"/>
      <c r="BJ18" s="434"/>
      <c r="BK18" s="434"/>
      <c r="BL18" s="434"/>
      <c r="BM18" s="435"/>
      <c r="BN18" s="419">
        <v>1194385</v>
      </c>
      <c r="BO18" s="420"/>
      <c r="BP18" s="420"/>
      <c r="BQ18" s="420"/>
      <c r="BR18" s="420"/>
      <c r="BS18" s="420"/>
      <c r="BT18" s="420"/>
      <c r="BU18" s="421"/>
      <c r="BV18" s="419">
        <v>1179124</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148</v>
      </c>
      <c r="C19" s="470"/>
      <c r="D19" s="470"/>
      <c r="E19" s="471"/>
      <c r="F19" s="471"/>
      <c r="G19" s="471"/>
      <c r="H19" s="471"/>
      <c r="I19" s="471"/>
      <c r="J19" s="471"/>
      <c r="K19" s="471"/>
      <c r="L19" s="479">
        <v>5</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149</v>
      </c>
      <c r="AZ19" s="434"/>
      <c r="BA19" s="434"/>
      <c r="BB19" s="434"/>
      <c r="BC19" s="434"/>
      <c r="BD19" s="434"/>
      <c r="BE19" s="434"/>
      <c r="BF19" s="434"/>
      <c r="BG19" s="434"/>
      <c r="BH19" s="434"/>
      <c r="BI19" s="434"/>
      <c r="BJ19" s="434"/>
      <c r="BK19" s="434"/>
      <c r="BL19" s="434"/>
      <c r="BM19" s="435"/>
      <c r="BN19" s="419">
        <v>1890425</v>
      </c>
      <c r="BO19" s="420"/>
      <c r="BP19" s="420"/>
      <c r="BQ19" s="420"/>
      <c r="BR19" s="420"/>
      <c r="BS19" s="420"/>
      <c r="BT19" s="420"/>
      <c r="BU19" s="421"/>
      <c r="BV19" s="419">
        <v>1830296</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150</v>
      </c>
      <c r="C20" s="470"/>
      <c r="D20" s="470"/>
      <c r="E20" s="471"/>
      <c r="F20" s="471"/>
      <c r="G20" s="471"/>
      <c r="H20" s="471"/>
      <c r="I20" s="471"/>
      <c r="J20" s="471"/>
      <c r="K20" s="471"/>
      <c r="L20" s="479">
        <v>437</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151</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152</v>
      </c>
      <c r="C22" s="396"/>
      <c r="D22" s="397"/>
      <c r="E22" s="404" t="s">
        <v>1</v>
      </c>
      <c r="F22" s="405"/>
      <c r="G22" s="405"/>
      <c r="H22" s="405"/>
      <c r="I22" s="405"/>
      <c r="J22" s="405"/>
      <c r="K22" s="406"/>
      <c r="L22" s="404" t="s">
        <v>153</v>
      </c>
      <c r="M22" s="405"/>
      <c r="N22" s="405"/>
      <c r="O22" s="405"/>
      <c r="P22" s="406"/>
      <c r="Q22" s="410" t="s">
        <v>154</v>
      </c>
      <c r="R22" s="411"/>
      <c r="S22" s="411"/>
      <c r="T22" s="411"/>
      <c r="U22" s="411"/>
      <c r="V22" s="412"/>
      <c r="W22" s="461" t="s">
        <v>155</v>
      </c>
      <c r="X22" s="396"/>
      <c r="Y22" s="397"/>
      <c r="Z22" s="404" t="s">
        <v>1</v>
      </c>
      <c r="AA22" s="405"/>
      <c r="AB22" s="405"/>
      <c r="AC22" s="405"/>
      <c r="AD22" s="405"/>
      <c r="AE22" s="405"/>
      <c r="AF22" s="405"/>
      <c r="AG22" s="406"/>
      <c r="AH22" s="422" t="s">
        <v>156</v>
      </c>
      <c r="AI22" s="405"/>
      <c r="AJ22" s="405"/>
      <c r="AK22" s="405"/>
      <c r="AL22" s="406"/>
      <c r="AM22" s="422" t="s">
        <v>157</v>
      </c>
      <c r="AN22" s="423"/>
      <c r="AO22" s="423"/>
      <c r="AP22" s="423"/>
      <c r="AQ22" s="423"/>
      <c r="AR22" s="424"/>
      <c r="AS22" s="410" t="s">
        <v>154</v>
      </c>
      <c r="AT22" s="411"/>
      <c r="AU22" s="411"/>
      <c r="AV22" s="411"/>
      <c r="AW22" s="411"/>
      <c r="AX22" s="428"/>
      <c r="AY22" s="445" t="s">
        <v>158</v>
      </c>
      <c r="AZ22" s="446"/>
      <c r="BA22" s="446"/>
      <c r="BB22" s="446"/>
      <c r="BC22" s="446"/>
      <c r="BD22" s="446"/>
      <c r="BE22" s="446"/>
      <c r="BF22" s="446"/>
      <c r="BG22" s="446"/>
      <c r="BH22" s="446"/>
      <c r="BI22" s="446"/>
      <c r="BJ22" s="446"/>
      <c r="BK22" s="446"/>
      <c r="BL22" s="446"/>
      <c r="BM22" s="447"/>
      <c r="BN22" s="448">
        <v>2315368</v>
      </c>
      <c r="BO22" s="449"/>
      <c r="BP22" s="449"/>
      <c r="BQ22" s="449"/>
      <c r="BR22" s="449"/>
      <c r="BS22" s="449"/>
      <c r="BT22" s="449"/>
      <c r="BU22" s="450"/>
      <c r="BV22" s="448">
        <v>2209996</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159</v>
      </c>
      <c r="AZ23" s="434"/>
      <c r="BA23" s="434"/>
      <c r="BB23" s="434"/>
      <c r="BC23" s="434"/>
      <c r="BD23" s="434"/>
      <c r="BE23" s="434"/>
      <c r="BF23" s="434"/>
      <c r="BG23" s="434"/>
      <c r="BH23" s="434"/>
      <c r="BI23" s="434"/>
      <c r="BJ23" s="434"/>
      <c r="BK23" s="434"/>
      <c r="BL23" s="434"/>
      <c r="BM23" s="435"/>
      <c r="BN23" s="419">
        <v>2171368</v>
      </c>
      <c r="BO23" s="420"/>
      <c r="BP23" s="420"/>
      <c r="BQ23" s="420"/>
      <c r="BR23" s="420"/>
      <c r="BS23" s="420"/>
      <c r="BT23" s="420"/>
      <c r="BU23" s="421"/>
      <c r="BV23" s="419">
        <v>2104996</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160</v>
      </c>
      <c r="F24" s="376"/>
      <c r="G24" s="376"/>
      <c r="H24" s="376"/>
      <c r="I24" s="376"/>
      <c r="J24" s="376"/>
      <c r="K24" s="377"/>
      <c r="L24" s="372">
        <v>1</v>
      </c>
      <c r="M24" s="373"/>
      <c r="N24" s="373"/>
      <c r="O24" s="373"/>
      <c r="P24" s="374"/>
      <c r="Q24" s="372">
        <v>6780</v>
      </c>
      <c r="R24" s="373"/>
      <c r="S24" s="373"/>
      <c r="T24" s="373"/>
      <c r="U24" s="373"/>
      <c r="V24" s="374"/>
      <c r="W24" s="462"/>
      <c r="X24" s="399"/>
      <c r="Y24" s="400"/>
      <c r="Z24" s="375" t="s">
        <v>161</v>
      </c>
      <c r="AA24" s="376"/>
      <c r="AB24" s="376"/>
      <c r="AC24" s="376"/>
      <c r="AD24" s="376"/>
      <c r="AE24" s="376"/>
      <c r="AF24" s="376"/>
      <c r="AG24" s="377"/>
      <c r="AH24" s="372">
        <v>33</v>
      </c>
      <c r="AI24" s="373"/>
      <c r="AJ24" s="373"/>
      <c r="AK24" s="373"/>
      <c r="AL24" s="374"/>
      <c r="AM24" s="372">
        <v>101145</v>
      </c>
      <c r="AN24" s="373"/>
      <c r="AO24" s="373"/>
      <c r="AP24" s="373"/>
      <c r="AQ24" s="373"/>
      <c r="AR24" s="374"/>
      <c r="AS24" s="372">
        <v>3065</v>
      </c>
      <c r="AT24" s="373"/>
      <c r="AU24" s="373"/>
      <c r="AV24" s="373"/>
      <c r="AW24" s="373"/>
      <c r="AX24" s="432"/>
      <c r="AY24" s="392" t="s">
        <v>162</v>
      </c>
      <c r="AZ24" s="393"/>
      <c r="BA24" s="393"/>
      <c r="BB24" s="393"/>
      <c r="BC24" s="393"/>
      <c r="BD24" s="393"/>
      <c r="BE24" s="393"/>
      <c r="BF24" s="393"/>
      <c r="BG24" s="393"/>
      <c r="BH24" s="393"/>
      <c r="BI24" s="393"/>
      <c r="BJ24" s="393"/>
      <c r="BK24" s="393"/>
      <c r="BL24" s="393"/>
      <c r="BM24" s="394"/>
      <c r="BN24" s="419">
        <v>1828349</v>
      </c>
      <c r="BO24" s="420"/>
      <c r="BP24" s="420"/>
      <c r="BQ24" s="420"/>
      <c r="BR24" s="420"/>
      <c r="BS24" s="420"/>
      <c r="BT24" s="420"/>
      <c r="BU24" s="421"/>
      <c r="BV24" s="419">
        <v>1654547</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163</v>
      </c>
      <c r="F25" s="376"/>
      <c r="G25" s="376"/>
      <c r="H25" s="376"/>
      <c r="I25" s="376"/>
      <c r="J25" s="376"/>
      <c r="K25" s="377"/>
      <c r="L25" s="372">
        <v>1</v>
      </c>
      <c r="M25" s="373"/>
      <c r="N25" s="373"/>
      <c r="O25" s="373"/>
      <c r="P25" s="374"/>
      <c r="Q25" s="372">
        <v>5150</v>
      </c>
      <c r="R25" s="373"/>
      <c r="S25" s="373"/>
      <c r="T25" s="373"/>
      <c r="U25" s="373"/>
      <c r="V25" s="374"/>
      <c r="W25" s="462"/>
      <c r="X25" s="399"/>
      <c r="Y25" s="400"/>
      <c r="Z25" s="375" t="s">
        <v>164</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165</v>
      </c>
      <c r="AZ25" s="446"/>
      <c r="BA25" s="446"/>
      <c r="BB25" s="446"/>
      <c r="BC25" s="446"/>
      <c r="BD25" s="446"/>
      <c r="BE25" s="446"/>
      <c r="BF25" s="446"/>
      <c r="BG25" s="446"/>
      <c r="BH25" s="446"/>
      <c r="BI25" s="446"/>
      <c r="BJ25" s="446"/>
      <c r="BK25" s="446"/>
      <c r="BL25" s="446"/>
      <c r="BM25" s="447"/>
      <c r="BN25" s="448">
        <v>41742</v>
      </c>
      <c r="BO25" s="449"/>
      <c r="BP25" s="449"/>
      <c r="BQ25" s="449"/>
      <c r="BR25" s="449"/>
      <c r="BS25" s="449"/>
      <c r="BT25" s="449"/>
      <c r="BU25" s="450"/>
      <c r="BV25" s="448">
        <v>62613</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166</v>
      </c>
      <c r="F26" s="376"/>
      <c r="G26" s="376"/>
      <c r="H26" s="376"/>
      <c r="I26" s="376"/>
      <c r="J26" s="376"/>
      <c r="K26" s="377"/>
      <c r="L26" s="372">
        <v>1</v>
      </c>
      <c r="M26" s="373"/>
      <c r="N26" s="373"/>
      <c r="O26" s="373"/>
      <c r="P26" s="374"/>
      <c r="Q26" s="372">
        <v>4750</v>
      </c>
      <c r="R26" s="373"/>
      <c r="S26" s="373"/>
      <c r="T26" s="373"/>
      <c r="U26" s="373"/>
      <c r="V26" s="374"/>
      <c r="W26" s="462"/>
      <c r="X26" s="399"/>
      <c r="Y26" s="400"/>
      <c r="Z26" s="375" t="s">
        <v>167</v>
      </c>
      <c r="AA26" s="430"/>
      <c r="AB26" s="430"/>
      <c r="AC26" s="430"/>
      <c r="AD26" s="430"/>
      <c r="AE26" s="430"/>
      <c r="AF26" s="430"/>
      <c r="AG26" s="431"/>
      <c r="AH26" s="372">
        <v>2</v>
      </c>
      <c r="AI26" s="373"/>
      <c r="AJ26" s="373"/>
      <c r="AK26" s="373"/>
      <c r="AL26" s="374"/>
      <c r="AM26" s="372" t="s">
        <v>168</v>
      </c>
      <c r="AN26" s="373"/>
      <c r="AO26" s="373"/>
      <c r="AP26" s="373"/>
      <c r="AQ26" s="373"/>
      <c r="AR26" s="374"/>
      <c r="AS26" s="372" t="s">
        <v>168</v>
      </c>
      <c r="AT26" s="373"/>
      <c r="AU26" s="373"/>
      <c r="AV26" s="373"/>
      <c r="AW26" s="373"/>
      <c r="AX26" s="432"/>
      <c r="AY26" s="459" t="s">
        <v>169</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170</v>
      </c>
      <c r="F27" s="376"/>
      <c r="G27" s="376"/>
      <c r="H27" s="376"/>
      <c r="I27" s="376"/>
      <c r="J27" s="376"/>
      <c r="K27" s="377"/>
      <c r="L27" s="372">
        <v>1</v>
      </c>
      <c r="M27" s="373"/>
      <c r="N27" s="373"/>
      <c r="O27" s="373"/>
      <c r="P27" s="374"/>
      <c r="Q27" s="372">
        <v>2450</v>
      </c>
      <c r="R27" s="373"/>
      <c r="S27" s="373"/>
      <c r="T27" s="373"/>
      <c r="U27" s="373"/>
      <c r="V27" s="374"/>
      <c r="W27" s="462"/>
      <c r="X27" s="399"/>
      <c r="Y27" s="400"/>
      <c r="Z27" s="375" t="s">
        <v>171</v>
      </c>
      <c r="AA27" s="376"/>
      <c r="AB27" s="376"/>
      <c r="AC27" s="376"/>
      <c r="AD27" s="376"/>
      <c r="AE27" s="376"/>
      <c r="AF27" s="376"/>
      <c r="AG27" s="377"/>
      <c r="AH27" s="372" t="s">
        <v>122</v>
      </c>
      <c r="AI27" s="373"/>
      <c r="AJ27" s="373"/>
      <c r="AK27" s="373"/>
      <c r="AL27" s="374"/>
      <c r="AM27" s="372" t="s">
        <v>122</v>
      </c>
      <c r="AN27" s="373"/>
      <c r="AO27" s="373"/>
      <c r="AP27" s="373"/>
      <c r="AQ27" s="373"/>
      <c r="AR27" s="374"/>
      <c r="AS27" s="372" t="s">
        <v>122</v>
      </c>
      <c r="AT27" s="373"/>
      <c r="AU27" s="373"/>
      <c r="AV27" s="373"/>
      <c r="AW27" s="373"/>
      <c r="AX27" s="432"/>
      <c r="AY27" s="456" t="s">
        <v>172</v>
      </c>
      <c r="AZ27" s="457"/>
      <c r="BA27" s="457"/>
      <c r="BB27" s="457"/>
      <c r="BC27" s="457"/>
      <c r="BD27" s="457"/>
      <c r="BE27" s="457"/>
      <c r="BF27" s="457"/>
      <c r="BG27" s="457"/>
      <c r="BH27" s="457"/>
      <c r="BI27" s="457"/>
      <c r="BJ27" s="457"/>
      <c r="BK27" s="457"/>
      <c r="BL27" s="457"/>
      <c r="BM27" s="458"/>
      <c r="BN27" s="453">
        <v>84</v>
      </c>
      <c r="BO27" s="454"/>
      <c r="BP27" s="454"/>
      <c r="BQ27" s="454"/>
      <c r="BR27" s="454"/>
      <c r="BS27" s="454"/>
      <c r="BT27" s="454"/>
      <c r="BU27" s="455"/>
      <c r="BV27" s="453">
        <v>84</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173</v>
      </c>
      <c r="F28" s="376"/>
      <c r="G28" s="376"/>
      <c r="H28" s="376"/>
      <c r="I28" s="376"/>
      <c r="J28" s="376"/>
      <c r="K28" s="377"/>
      <c r="L28" s="372">
        <v>1</v>
      </c>
      <c r="M28" s="373"/>
      <c r="N28" s="373"/>
      <c r="O28" s="373"/>
      <c r="P28" s="374"/>
      <c r="Q28" s="372">
        <v>2170</v>
      </c>
      <c r="R28" s="373"/>
      <c r="S28" s="373"/>
      <c r="T28" s="373"/>
      <c r="U28" s="373"/>
      <c r="V28" s="374"/>
      <c r="W28" s="462"/>
      <c r="X28" s="399"/>
      <c r="Y28" s="400"/>
      <c r="Z28" s="375" t="s">
        <v>174</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175</v>
      </c>
      <c r="AZ28" s="437"/>
      <c r="BA28" s="437"/>
      <c r="BB28" s="438"/>
      <c r="BC28" s="445" t="s">
        <v>46</v>
      </c>
      <c r="BD28" s="446"/>
      <c r="BE28" s="446"/>
      <c r="BF28" s="446"/>
      <c r="BG28" s="446"/>
      <c r="BH28" s="446"/>
      <c r="BI28" s="446"/>
      <c r="BJ28" s="446"/>
      <c r="BK28" s="446"/>
      <c r="BL28" s="446"/>
      <c r="BM28" s="447"/>
      <c r="BN28" s="448">
        <v>1198652</v>
      </c>
      <c r="BO28" s="449"/>
      <c r="BP28" s="449"/>
      <c r="BQ28" s="449"/>
      <c r="BR28" s="449"/>
      <c r="BS28" s="449"/>
      <c r="BT28" s="449"/>
      <c r="BU28" s="450"/>
      <c r="BV28" s="448">
        <v>1169311</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176</v>
      </c>
      <c r="F29" s="376"/>
      <c r="G29" s="376"/>
      <c r="H29" s="376"/>
      <c r="I29" s="376"/>
      <c r="J29" s="376"/>
      <c r="K29" s="377"/>
      <c r="L29" s="372">
        <v>4</v>
      </c>
      <c r="M29" s="373"/>
      <c r="N29" s="373"/>
      <c r="O29" s="373"/>
      <c r="P29" s="374"/>
      <c r="Q29" s="372">
        <v>2080</v>
      </c>
      <c r="R29" s="373"/>
      <c r="S29" s="373"/>
      <c r="T29" s="373"/>
      <c r="U29" s="373"/>
      <c r="V29" s="374"/>
      <c r="W29" s="463"/>
      <c r="X29" s="464"/>
      <c r="Y29" s="465"/>
      <c r="Z29" s="375" t="s">
        <v>177</v>
      </c>
      <c r="AA29" s="376"/>
      <c r="AB29" s="376"/>
      <c r="AC29" s="376"/>
      <c r="AD29" s="376"/>
      <c r="AE29" s="376"/>
      <c r="AF29" s="376"/>
      <c r="AG29" s="377"/>
      <c r="AH29" s="372">
        <v>33</v>
      </c>
      <c r="AI29" s="373"/>
      <c r="AJ29" s="373"/>
      <c r="AK29" s="373"/>
      <c r="AL29" s="374"/>
      <c r="AM29" s="372">
        <v>101145</v>
      </c>
      <c r="AN29" s="373"/>
      <c r="AO29" s="373"/>
      <c r="AP29" s="373"/>
      <c r="AQ29" s="373"/>
      <c r="AR29" s="374"/>
      <c r="AS29" s="372">
        <v>3065</v>
      </c>
      <c r="AT29" s="373"/>
      <c r="AU29" s="373"/>
      <c r="AV29" s="373"/>
      <c r="AW29" s="373"/>
      <c r="AX29" s="432"/>
      <c r="AY29" s="439"/>
      <c r="AZ29" s="440"/>
      <c r="BA29" s="440"/>
      <c r="BB29" s="441"/>
      <c r="BC29" s="433" t="s">
        <v>178</v>
      </c>
      <c r="BD29" s="434"/>
      <c r="BE29" s="434"/>
      <c r="BF29" s="434"/>
      <c r="BG29" s="434"/>
      <c r="BH29" s="434"/>
      <c r="BI29" s="434"/>
      <c r="BJ29" s="434"/>
      <c r="BK29" s="434"/>
      <c r="BL29" s="434"/>
      <c r="BM29" s="435"/>
      <c r="BN29" s="419">
        <v>192460</v>
      </c>
      <c r="BO29" s="420"/>
      <c r="BP29" s="420"/>
      <c r="BQ29" s="420"/>
      <c r="BR29" s="420"/>
      <c r="BS29" s="420"/>
      <c r="BT29" s="420"/>
      <c r="BU29" s="421"/>
      <c r="BV29" s="419">
        <v>162444</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179</v>
      </c>
      <c r="X30" s="387"/>
      <c r="Y30" s="387"/>
      <c r="Z30" s="387"/>
      <c r="AA30" s="387"/>
      <c r="AB30" s="387"/>
      <c r="AC30" s="387"/>
      <c r="AD30" s="387"/>
      <c r="AE30" s="387"/>
      <c r="AF30" s="387"/>
      <c r="AG30" s="388"/>
      <c r="AH30" s="389">
        <v>91.9</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91097</v>
      </c>
      <c r="BO30" s="454"/>
      <c r="BP30" s="454"/>
      <c r="BQ30" s="454"/>
      <c r="BR30" s="454"/>
      <c r="BS30" s="454"/>
      <c r="BT30" s="454"/>
      <c r="BU30" s="455"/>
      <c r="BV30" s="453">
        <v>113940</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180</v>
      </c>
      <c r="D32" s="378"/>
      <c r="E32" s="378"/>
      <c r="F32" s="378"/>
      <c r="G32" s="378"/>
      <c r="H32" s="378"/>
      <c r="I32" s="378"/>
      <c r="J32" s="378"/>
      <c r="K32" s="378"/>
      <c r="L32" s="378"/>
      <c r="M32" s="378"/>
      <c r="N32" s="378"/>
      <c r="O32" s="378"/>
      <c r="P32" s="378"/>
      <c r="Q32" s="378"/>
      <c r="R32" s="378"/>
      <c r="S32" s="378"/>
      <c r="U32" s="379" t="s">
        <v>181</v>
      </c>
      <c r="V32" s="379"/>
      <c r="W32" s="379"/>
      <c r="X32" s="379"/>
      <c r="Y32" s="379"/>
      <c r="Z32" s="379"/>
      <c r="AA32" s="379"/>
      <c r="AB32" s="379"/>
      <c r="AC32" s="379"/>
      <c r="AD32" s="379"/>
      <c r="AE32" s="379"/>
      <c r="AF32" s="379"/>
      <c r="AG32" s="379"/>
      <c r="AH32" s="379"/>
      <c r="AI32" s="379"/>
      <c r="AJ32" s="379"/>
      <c r="AK32" s="379"/>
      <c r="AM32" s="379" t="s">
        <v>182</v>
      </c>
      <c r="AN32" s="379"/>
      <c r="AO32" s="379"/>
      <c r="AP32" s="379"/>
      <c r="AQ32" s="379"/>
      <c r="AR32" s="379"/>
      <c r="AS32" s="379"/>
      <c r="AT32" s="379"/>
      <c r="AU32" s="379"/>
      <c r="AV32" s="379"/>
      <c r="AW32" s="379"/>
      <c r="AX32" s="379"/>
      <c r="AY32" s="379"/>
      <c r="AZ32" s="379"/>
      <c r="BA32" s="379"/>
      <c r="BB32" s="379"/>
      <c r="BC32" s="379"/>
      <c r="BE32" s="379" t="s">
        <v>183</v>
      </c>
      <c r="BF32" s="379"/>
      <c r="BG32" s="379"/>
      <c r="BH32" s="379"/>
      <c r="BI32" s="379"/>
      <c r="BJ32" s="379"/>
      <c r="BK32" s="379"/>
      <c r="BL32" s="379"/>
      <c r="BM32" s="379"/>
      <c r="BN32" s="379"/>
      <c r="BO32" s="379"/>
      <c r="BP32" s="379"/>
      <c r="BQ32" s="379"/>
      <c r="BR32" s="379"/>
      <c r="BS32" s="379"/>
      <c r="BT32" s="379"/>
      <c r="BU32" s="379"/>
      <c r="BW32" s="379" t="s">
        <v>184</v>
      </c>
      <c r="BX32" s="379"/>
      <c r="BY32" s="379"/>
      <c r="BZ32" s="379"/>
      <c r="CA32" s="379"/>
      <c r="CB32" s="379"/>
      <c r="CC32" s="379"/>
      <c r="CD32" s="379"/>
      <c r="CE32" s="379"/>
      <c r="CF32" s="379"/>
      <c r="CG32" s="379"/>
      <c r="CH32" s="379"/>
      <c r="CI32" s="379"/>
      <c r="CJ32" s="379"/>
      <c r="CK32" s="379"/>
      <c r="CL32" s="379"/>
      <c r="CM32" s="379"/>
      <c r="CO32" s="379" t="s">
        <v>185</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186</v>
      </c>
      <c r="D33" s="371"/>
      <c r="E33" s="370" t="s">
        <v>187</v>
      </c>
      <c r="F33" s="370"/>
      <c r="G33" s="370"/>
      <c r="H33" s="370"/>
      <c r="I33" s="370"/>
      <c r="J33" s="370"/>
      <c r="K33" s="370"/>
      <c r="L33" s="370"/>
      <c r="M33" s="370"/>
      <c r="N33" s="370"/>
      <c r="O33" s="370"/>
      <c r="P33" s="370"/>
      <c r="Q33" s="370"/>
      <c r="R33" s="370"/>
      <c r="S33" s="370"/>
      <c r="T33" s="194"/>
      <c r="U33" s="371" t="s">
        <v>186</v>
      </c>
      <c r="V33" s="371"/>
      <c r="W33" s="370" t="s">
        <v>187</v>
      </c>
      <c r="X33" s="370"/>
      <c r="Y33" s="370"/>
      <c r="Z33" s="370"/>
      <c r="AA33" s="370"/>
      <c r="AB33" s="370"/>
      <c r="AC33" s="370"/>
      <c r="AD33" s="370"/>
      <c r="AE33" s="370"/>
      <c r="AF33" s="370"/>
      <c r="AG33" s="370"/>
      <c r="AH33" s="370"/>
      <c r="AI33" s="370"/>
      <c r="AJ33" s="370"/>
      <c r="AK33" s="370"/>
      <c r="AL33" s="194"/>
      <c r="AM33" s="371" t="s">
        <v>186</v>
      </c>
      <c r="AN33" s="371"/>
      <c r="AO33" s="370" t="s">
        <v>187</v>
      </c>
      <c r="AP33" s="370"/>
      <c r="AQ33" s="370"/>
      <c r="AR33" s="370"/>
      <c r="AS33" s="370"/>
      <c r="AT33" s="370"/>
      <c r="AU33" s="370"/>
      <c r="AV33" s="370"/>
      <c r="AW33" s="370"/>
      <c r="AX33" s="370"/>
      <c r="AY33" s="370"/>
      <c r="AZ33" s="370"/>
      <c r="BA33" s="370"/>
      <c r="BB33" s="370"/>
      <c r="BC33" s="370"/>
      <c r="BD33" s="195"/>
      <c r="BE33" s="370" t="s">
        <v>188</v>
      </c>
      <c r="BF33" s="370"/>
      <c r="BG33" s="370" t="s">
        <v>189</v>
      </c>
      <c r="BH33" s="370"/>
      <c r="BI33" s="370"/>
      <c r="BJ33" s="370"/>
      <c r="BK33" s="370"/>
      <c r="BL33" s="370"/>
      <c r="BM33" s="370"/>
      <c r="BN33" s="370"/>
      <c r="BO33" s="370"/>
      <c r="BP33" s="370"/>
      <c r="BQ33" s="370"/>
      <c r="BR33" s="370"/>
      <c r="BS33" s="370"/>
      <c r="BT33" s="370"/>
      <c r="BU33" s="370"/>
      <c r="BV33" s="195"/>
      <c r="BW33" s="371" t="s">
        <v>188</v>
      </c>
      <c r="BX33" s="371"/>
      <c r="BY33" s="370" t="s">
        <v>190</v>
      </c>
      <c r="BZ33" s="370"/>
      <c r="CA33" s="370"/>
      <c r="CB33" s="370"/>
      <c r="CC33" s="370"/>
      <c r="CD33" s="370"/>
      <c r="CE33" s="370"/>
      <c r="CF33" s="370"/>
      <c r="CG33" s="370"/>
      <c r="CH33" s="370"/>
      <c r="CI33" s="370"/>
      <c r="CJ33" s="370"/>
      <c r="CK33" s="370"/>
      <c r="CL33" s="370"/>
      <c r="CM33" s="370"/>
      <c r="CN33" s="194"/>
      <c r="CO33" s="371" t="s">
        <v>186</v>
      </c>
      <c r="CP33" s="371"/>
      <c r="CQ33" s="370" t="s">
        <v>191</v>
      </c>
      <c r="CR33" s="370"/>
      <c r="CS33" s="370"/>
      <c r="CT33" s="370"/>
      <c r="CU33" s="370"/>
      <c r="CV33" s="370"/>
      <c r="CW33" s="370"/>
      <c r="CX33" s="370"/>
      <c r="CY33" s="370"/>
      <c r="CZ33" s="370"/>
      <c r="DA33" s="370"/>
      <c r="DB33" s="370"/>
      <c r="DC33" s="370"/>
      <c r="DD33" s="370"/>
      <c r="DE33" s="370"/>
      <c r="DF33" s="194"/>
      <c r="DG33" s="369" t="s">
        <v>192</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西目屋村国民健康保険事業特別会計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西目屋村簡易水道事業会計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青森県後期高齢者医療広域連合(一般会計)</v>
      </c>
      <c r="BZ34" s="368"/>
      <c r="CA34" s="368"/>
      <c r="CB34" s="368"/>
      <c r="CC34" s="368"/>
      <c r="CD34" s="368"/>
      <c r="CE34" s="368"/>
      <c r="CF34" s="368"/>
      <c r="CG34" s="368"/>
      <c r="CH34" s="368"/>
      <c r="CI34" s="368"/>
      <c r="CJ34" s="368"/>
      <c r="CK34" s="368"/>
      <c r="CL34" s="368"/>
      <c r="CM34" s="368"/>
      <c r="CN34" s="169"/>
      <c r="CO34" s="367">
        <f>IF(CQ34="","",MAX(C34:D43,U34:V43,AM34:AN43,BE34:BF43,BW34:BX43)+1)</f>
        <v>15</v>
      </c>
      <c r="CP34" s="367"/>
      <c r="CQ34" s="368" t="str">
        <f>IF('各会計、関係団体の財政状況及び健全化判断比率'!BS7="","",'各会計、関係団体の財政状況及び健全化判断比率'!BS7)</f>
        <v>(一財)ブナの里白神公社</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西目屋村介護保険特別会計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西目屋村農業集落排水事業会計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青森県後期高齢者医療広域連合(特別会計)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西目屋村後期高齢者医療特別会計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9</v>
      </c>
      <c r="BX36" s="367"/>
      <c r="BY36" s="368" t="str">
        <f>IF('各会計、関係団体の財政状況及び健全化判断比率'!B70="","",'各会計、関係団体の財政状況及び健全化判断比率'!B70)</f>
        <v>青森県市町村総合事務組合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10</v>
      </c>
      <c r="BX37" s="367"/>
      <c r="BY37" s="368" t="str">
        <f>IF('各会計、関係団体の財政状況及び健全化判断比率'!B71="","",'各会計、関係団体の財政状況及び健全化判断比率'!B71)</f>
        <v>津軽広域連合(一般会計)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11</v>
      </c>
      <c r="BX38" s="367"/>
      <c r="BY38" s="368" t="str">
        <f>IF('各会計、関係団体の財政状況及び健全化判断比率'!B72="","",'各会計、関係団体の財政状況及び健全化判断比率'!B72)</f>
        <v>青森県交通災害共済組合(特別会計)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12</v>
      </c>
      <c r="BX39" s="367"/>
      <c r="BY39" s="368" t="str">
        <f>IF('各会計、関係団体の財政状況及び健全化判断比率'!B73="","",'各会計、関係団体の財政状況及び健全化判断比率'!B73)</f>
        <v>弘前地区消防事務組合(一般会計)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13</v>
      </c>
      <c r="BX40" s="367"/>
      <c r="BY40" s="368" t="str">
        <f>IF('各会計、関係団体の財政状況及び健全化判断比率'!B74="","",'各会計、関係団体の財政状況及び健全化判断比率'!B74)</f>
        <v>弘前地区環境整備事務組合(一般会計)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14</v>
      </c>
      <c r="BX41" s="367"/>
      <c r="BY41" s="368" t="str">
        <f>IF('各会計、関係団体の財政状況及び健全化判断比率'!B75="","",'各会計、関係団体の財政状況及び健全化判断比率'!B75)</f>
        <v>青森県市町村職員退職手当組合(一般会計)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364" t="s">
        <v>194</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195</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196</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197</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198</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199</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200</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201</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ENFcQbzG3frlYMmcXhVC3dg2uhGiaIvHl6S0X56xHpQNhynUvET24Rb9H0AF+U4D6akPi6n57+qyIepem08gaQ==" saltValue="vyQpoQB7CiWwUBb5TqaOD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3" orientation="landscape" cellComments="asDisplayed" horizontalDpi="300" verticalDpi="300"/>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202</v>
      </c>
      <c r="DI1" s="718"/>
      <c r="DJ1" s="718"/>
      <c r="DK1" s="718"/>
      <c r="DL1" s="718"/>
      <c r="DM1" s="718"/>
      <c r="DN1" s="719"/>
      <c r="DO1" s="202"/>
      <c r="DP1" s="717" t="s">
        <v>203</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205</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206</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207</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208</v>
      </c>
      <c r="S4" s="674"/>
      <c r="T4" s="674"/>
      <c r="U4" s="674"/>
      <c r="V4" s="674"/>
      <c r="W4" s="674"/>
      <c r="X4" s="674"/>
      <c r="Y4" s="675"/>
      <c r="Z4" s="673" t="s">
        <v>209</v>
      </c>
      <c r="AA4" s="674"/>
      <c r="AB4" s="674"/>
      <c r="AC4" s="675"/>
      <c r="AD4" s="673" t="s">
        <v>210</v>
      </c>
      <c r="AE4" s="674"/>
      <c r="AF4" s="674"/>
      <c r="AG4" s="674"/>
      <c r="AH4" s="674"/>
      <c r="AI4" s="674"/>
      <c r="AJ4" s="674"/>
      <c r="AK4" s="675"/>
      <c r="AL4" s="673" t="s">
        <v>209</v>
      </c>
      <c r="AM4" s="674"/>
      <c r="AN4" s="674"/>
      <c r="AO4" s="675"/>
      <c r="AP4" s="720" t="s">
        <v>211</v>
      </c>
      <c r="AQ4" s="720"/>
      <c r="AR4" s="720"/>
      <c r="AS4" s="720"/>
      <c r="AT4" s="720"/>
      <c r="AU4" s="720"/>
      <c r="AV4" s="720"/>
      <c r="AW4" s="720"/>
      <c r="AX4" s="720"/>
      <c r="AY4" s="720"/>
      <c r="AZ4" s="720"/>
      <c r="BA4" s="720"/>
      <c r="BB4" s="720"/>
      <c r="BC4" s="720"/>
      <c r="BD4" s="720"/>
      <c r="BE4" s="720"/>
      <c r="BF4" s="720"/>
      <c r="BG4" s="720" t="s">
        <v>212</v>
      </c>
      <c r="BH4" s="720"/>
      <c r="BI4" s="720"/>
      <c r="BJ4" s="720"/>
      <c r="BK4" s="720"/>
      <c r="BL4" s="720"/>
      <c r="BM4" s="720"/>
      <c r="BN4" s="720"/>
      <c r="BO4" s="720" t="s">
        <v>209</v>
      </c>
      <c r="BP4" s="720"/>
      <c r="BQ4" s="720"/>
      <c r="BR4" s="720"/>
      <c r="BS4" s="720" t="s">
        <v>213</v>
      </c>
      <c r="BT4" s="720"/>
      <c r="BU4" s="720"/>
      <c r="BV4" s="720"/>
      <c r="BW4" s="720"/>
      <c r="BX4" s="720"/>
      <c r="BY4" s="720"/>
      <c r="BZ4" s="720"/>
      <c r="CA4" s="720"/>
      <c r="CB4" s="720"/>
      <c r="CD4" s="673" t="s">
        <v>214</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215</v>
      </c>
      <c r="C5" s="680"/>
      <c r="D5" s="680"/>
      <c r="E5" s="680"/>
      <c r="F5" s="680"/>
      <c r="G5" s="680"/>
      <c r="H5" s="680"/>
      <c r="I5" s="680"/>
      <c r="J5" s="680"/>
      <c r="K5" s="680"/>
      <c r="L5" s="680"/>
      <c r="M5" s="680"/>
      <c r="N5" s="680"/>
      <c r="O5" s="680"/>
      <c r="P5" s="680"/>
      <c r="Q5" s="681"/>
      <c r="R5" s="676">
        <v>146159</v>
      </c>
      <c r="S5" s="677"/>
      <c r="T5" s="677"/>
      <c r="U5" s="677"/>
      <c r="V5" s="677"/>
      <c r="W5" s="677"/>
      <c r="X5" s="677"/>
      <c r="Y5" s="702"/>
      <c r="Z5" s="715">
        <v>5.6</v>
      </c>
      <c r="AA5" s="715"/>
      <c r="AB5" s="715"/>
      <c r="AC5" s="715"/>
      <c r="AD5" s="716">
        <v>146159</v>
      </c>
      <c r="AE5" s="716"/>
      <c r="AF5" s="716"/>
      <c r="AG5" s="716"/>
      <c r="AH5" s="716"/>
      <c r="AI5" s="716"/>
      <c r="AJ5" s="716"/>
      <c r="AK5" s="716"/>
      <c r="AL5" s="703">
        <v>10.5</v>
      </c>
      <c r="AM5" s="685"/>
      <c r="AN5" s="685"/>
      <c r="AO5" s="704"/>
      <c r="AP5" s="679" t="s">
        <v>216</v>
      </c>
      <c r="AQ5" s="680"/>
      <c r="AR5" s="680"/>
      <c r="AS5" s="680"/>
      <c r="AT5" s="680"/>
      <c r="AU5" s="680"/>
      <c r="AV5" s="680"/>
      <c r="AW5" s="680"/>
      <c r="AX5" s="680"/>
      <c r="AY5" s="680"/>
      <c r="AZ5" s="680"/>
      <c r="BA5" s="680"/>
      <c r="BB5" s="680"/>
      <c r="BC5" s="680"/>
      <c r="BD5" s="680"/>
      <c r="BE5" s="680"/>
      <c r="BF5" s="681"/>
      <c r="BG5" s="621">
        <v>145177</v>
      </c>
      <c r="BH5" s="622"/>
      <c r="BI5" s="622"/>
      <c r="BJ5" s="622"/>
      <c r="BK5" s="622"/>
      <c r="BL5" s="622"/>
      <c r="BM5" s="622"/>
      <c r="BN5" s="623"/>
      <c r="BO5" s="659">
        <v>99.3</v>
      </c>
      <c r="BP5" s="659"/>
      <c r="BQ5" s="659"/>
      <c r="BR5" s="659"/>
      <c r="BS5" s="660" t="s">
        <v>122</v>
      </c>
      <c r="BT5" s="660"/>
      <c r="BU5" s="660"/>
      <c r="BV5" s="660"/>
      <c r="BW5" s="660"/>
      <c r="BX5" s="660"/>
      <c r="BY5" s="660"/>
      <c r="BZ5" s="660"/>
      <c r="CA5" s="660"/>
      <c r="CB5" s="695"/>
      <c r="CD5" s="673" t="s">
        <v>211</v>
      </c>
      <c r="CE5" s="674"/>
      <c r="CF5" s="674"/>
      <c r="CG5" s="674"/>
      <c r="CH5" s="674"/>
      <c r="CI5" s="674"/>
      <c r="CJ5" s="674"/>
      <c r="CK5" s="674"/>
      <c r="CL5" s="674"/>
      <c r="CM5" s="674"/>
      <c r="CN5" s="674"/>
      <c r="CO5" s="674"/>
      <c r="CP5" s="674"/>
      <c r="CQ5" s="675"/>
      <c r="CR5" s="673" t="s">
        <v>217</v>
      </c>
      <c r="CS5" s="674"/>
      <c r="CT5" s="674"/>
      <c r="CU5" s="674"/>
      <c r="CV5" s="674"/>
      <c r="CW5" s="674"/>
      <c r="CX5" s="674"/>
      <c r="CY5" s="675"/>
      <c r="CZ5" s="673" t="s">
        <v>209</v>
      </c>
      <c r="DA5" s="674"/>
      <c r="DB5" s="674"/>
      <c r="DC5" s="675"/>
      <c r="DD5" s="673" t="s">
        <v>218</v>
      </c>
      <c r="DE5" s="674"/>
      <c r="DF5" s="674"/>
      <c r="DG5" s="674"/>
      <c r="DH5" s="674"/>
      <c r="DI5" s="674"/>
      <c r="DJ5" s="674"/>
      <c r="DK5" s="674"/>
      <c r="DL5" s="674"/>
      <c r="DM5" s="674"/>
      <c r="DN5" s="674"/>
      <c r="DO5" s="674"/>
      <c r="DP5" s="675"/>
      <c r="DQ5" s="673" t="s">
        <v>219</v>
      </c>
      <c r="DR5" s="674"/>
      <c r="DS5" s="674"/>
      <c r="DT5" s="674"/>
      <c r="DU5" s="674"/>
      <c r="DV5" s="674"/>
      <c r="DW5" s="674"/>
      <c r="DX5" s="674"/>
      <c r="DY5" s="674"/>
      <c r="DZ5" s="674"/>
      <c r="EA5" s="674"/>
      <c r="EB5" s="674"/>
      <c r="EC5" s="675"/>
    </row>
    <row r="6" spans="2:143" ht="11.25" customHeight="1" x14ac:dyDescent="0.15">
      <c r="B6" s="618" t="s">
        <v>220</v>
      </c>
      <c r="C6" s="619"/>
      <c r="D6" s="619"/>
      <c r="E6" s="619"/>
      <c r="F6" s="619"/>
      <c r="G6" s="619"/>
      <c r="H6" s="619"/>
      <c r="I6" s="619"/>
      <c r="J6" s="619"/>
      <c r="K6" s="619"/>
      <c r="L6" s="619"/>
      <c r="M6" s="619"/>
      <c r="N6" s="619"/>
      <c r="O6" s="619"/>
      <c r="P6" s="619"/>
      <c r="Q6" s="620"/>
      <c r="R6" s="621">
        <v>21077</v>
      </c>
      <c r="S6" s="622"/>
      <c r="T6" s="622"/>
      <c r="U6" s="622"/>
      <c r="V6" s="622"/>
      <c r="W6" s="622"/>
      <c r="X6" s="622"/>
      <c r="Y6" s="623"/>
      <c r="Z6" s="659">
        <v>0.8</v>
      </c>
      <c r="AA6" s="659"/>
      <c r="AB6" s="659"/>
      <c r="AC6" s="659"/>
      <c r="AD6" s="660">
        <v>21077</v>
      </c>
      <c r="AE6" s="660"/>
      <c r="AF6" s="660"/>
      <c r="AG6" s="660"/>
      <c r="AH6" s="660"/>
      <c r="AI6" s="660"/>
      <c r="AJ6" s="660"/>
      <c r="AK6" s="660"/>
      <c r="AL6" s="624">
        <v>1.5</v>
      </c>
      <c r="AM6" s="625"/>
      <c r="AN6" s="625"/>
      <c r="AO6" s="661"/>
      <c r="AP6" s="618" t="s">
        <v>221</v>
      </c>
      <c r="AQ6" s="619"/>
      <c r="AR6" s="619"/>
      <c r="AS6" s="619"/>
      <c r="AT6" s="619"/>
      <c r="AU6" s="619"/>
      <c r="AV6" s="619"/>
      <c r="AW6" s="619"/>
      <c r="AX6" s="619"/>
      <c r="AY6" s="619"/>
      <c r="AZ6" s="619"/>
      <c r="BA6" s="619"/>
      <c r="BB6" s="619"/>
      <c r="BC6" s="619"/>
      <c r="BD6" s="619"/>
      <c r="BE6" s="619"/>
      <c r="BF6" s="620"/>
      <c r="BG6" s="621">
        <v>145177</v>
      </c>
      <c r="BH6" s="622"/>
      <c r="BI6" s="622"/>
      <c r="BJ6" s="622"/>
      <c r="BK6" s="622"/>
      <c r="BL6" s="622"/>
      <c r="BM6" s="622"/>
      <c r="BN6" s="623"/>
      <c r="BO6" s="659">
        <v>99.3</v>
      </c>
      <c r="BP6" s="659"/>
      <c r="BQ6" s="659"/>
      <c r="BR6" s="659"/>
      <c r="BS6" s="660" t="s">
        <v>122</v>
      </c>
      <c r="BT6" s="660"/>
      <c r="BU6" s="660"/>
      <c r="BV6" s="660"/>
      <c r="BW6" s="660"/>
      <c r="BX6" s="660"/>
      <c r="BY6" s="660"/>
      <c r="BZ6" s="660"/>
      <c r="CA6" s="660"/>
      <c r="CB6" s="695"/>
      <c r="CD6" s="679" t="s">
        <v>222</v>
      </c>
      <c r="CE6" s="680"/>
      <c r="CF6" s="680"/>
      <c r="CG6" s="680"/>
      <c r="CH6" s="680"/>
      <c r="CI6" s="680"/>
      <c r="CJ6" s="680"/>
      <c r="CK6" s="680"/>
      <c r="CL6" s="680"/>
      <c r="CM6" s="680"/>
      <c r="CN6" s="680"/>
      <c r="CO6" s="680"/>
      <c r="CP6" s="680"/>
      <c r="CQ6" s="681"/>
      <c r="CR6" s="621">
        <v>31200</v>
      </c>
      <c r="CS6" s="622"/>
      <c r="CT6" s="622"/>
      <c r="CU6" s="622"/>
      <c r="CV6" s="622"/>
      <c r="CW6" s="622"/>
      <c r="CX6" s="622"/>
      <c r="CY6" s="623"/>
      <c r="CZ6" s="703">
        <v>1.2</v>
      </c>
      <c r="DA6" s="685"/>
      <c r="DB6" s="685"/>
      <c r="DC6" s="705"/>
      <c r="DD6" s="627" t="s">
        <v>122</v>
      </c>
      <c r="DE6" s="622"/>
      <c r="DF6" s="622"/>
      <c r="DG6" s="622"/>
      <c r="DH6" s="622"/>
      <c r="DI6" s="622"/>
      <c r="DJ6" s="622"/>
      <c r="DK6" s="622"/>
      <c r="DL6" s="622"/>
      <c r="DM6" s="622"/>
      <c r="DN6" s="622"/>
      <c r="DO6" s="622"/>
      <c r="DP6" s="623"/>
      <c r="DQ6" s="627">
        <v>31200</v>
      </c>
      <c r="DR6" s="622"/>
      <c r="DS6" s="622"/>
      <c r="DT6" s="622"/>
      <c r="DU6" s="622"/>
      <c r="DV6" s="622"/>
      <c r="DW6" s="622"/>
      <c r="DX6" s="622"/>
      <c r="DY6" s="622"/>
      <c r="DZ6" s="622"/>
      <c r="EA6" s="622"/>
      <c r="EB6" s="622"/>
      <c r="EC6" s="658"/>
    </row>
    <row r="7" spans="2:143" ht="11.25" customHeight="1" x14ac:dyDescent="0.15">
      <c r="B7" s="618" t="s">
        <v>223</v>
      </c>
      <c r="C7" s="619"/>
      <c r="D7" s="619"/>
      <c r="E7" s="619"/>
      <c r="F7" s="619"/>
      <c r="G7" s="619"/>
      <c r="H7" s="619"/>
      <c r="I7" s="619"/>
      <c r="J7" s="619"/>
      <c r="K7" s="619"/>
      <c r="L7" s="619"/>
      <c r="M7" s="619"/>
      <c r="N7" s="619"/>
      <c r="O7" s="619"/>
      <c r="P7" s="619"/>
      <c r="Q7" s="620"/>
      <c r="R7" s="621">
        <v>37</v>
      </c>
      <c r="S7" s="622"/>
      <c r="T7" s="622"/>
      <c r="U7" s="622"/>
      <c r="V7" s="622"/>
      <c r="W7" s="622"/>
      <c r="X7" s="622"/>
      <c r="Y7" s="623"/>
      <c r="Z7" s="659">
        <v>0</v>
      </c>
      <c r="AA7" s="659"/>
      <c r="AB7" s="659"/>
      <c r="AC7" s="659"/>
      <c r="AD7" s="660">
        <v>37</v>
      </c>
      <c r="AE7" s="660"/>
      <c r="AF7" s="660"/>
      <c r="AG7" s="660"/>
      <c r="AH7" s="660"/>
      <c r="AI7" s="660"/>
      <c r="AJ7" s="660"/>
      <c r="AK7" s="660"/>
      <c r="AL7" s="624">
        <v>0</v>
      </c>
      <c r="AM7" s="625"/>
      <c r="AN7" s="625"/>
      <c r="AO7" s="661"/>
      <c r="AP7" s="618" t="s">
        <v>224</v>
      </c>
      <c r="AQ7" s="619"/>
      <c r="AR7" s="619"/>
      <c r="AS7" s="619"/>
      <c r="AT7" s="619"/>
      <c r="AU7" s="619"/>
      <c r="AV7" s="619"/>
      <c r="AW7" s="619"/>
      <c r="AX7" s="619"/>
      <c r="AY7" s="619"/>
      <c r="AZ7" s="619"/>
      <c r="BA7" s="619"/>
      <c r="BB7" s="619"/>
      <c r="BC7" s="619"/>
      <c r="BD7" s="619"/>
      <c r="BE7" s="619"/>
      <c r="BF7" s="620"/>
      <c r="BG7" s="621">
        <v>31818</v>
      </c>
      <c r="BH7" s="622"/>
      <c r="BI7" s="622"/>
      <c r="BJ7" s="622"/>
      <c r="BK7" s="622"/>
      <c r="BL7" s="622"/>
      <c r="BM7" s="622"/>
      <c r="BN7" s="623"/>
      <c r="BO7" s="659">
        <v>21.8</v>
      </c>
      <c r="BP7" s="659"/>
      <c r="BQ7" s="659"/>
      <c r="BR7" s="659"/>
      <c r="BS7" s="660" t="s">
        <v>122</v>
      </c>
      <c r="BT7" s="660"/>
      <c r="BU7" s="660"/>
      <c r="BV7" s="660"/>
      <c r="BW7" s="660"/>
      <c r="BX7" s="660"/>
      <c r="BY7" s="660"/>
      <c r="BZ7" s="660"/>
      <c r="CA7" s="660"/>
      <c r="CB7" s="695"/>
      <c r="CD7" s="618" t="s">
        <v>225</v>
      </c>
      <c r="CE7" s="619"/>
      <c r="CF7" s="619"/>
      <c r="CG7" s="619"/>
      <c r="CH7" s="619"/>
      <c r="CI7" s="619"/>
      <c r="CJ7" s="619"/>
      <c r="CK7" s="619"/>
      <c r="CL7" s="619"/>
      <c r="CM7" s="619"/>
      <c r="CN7" s="619"/>
      <c r="CO7" s="619"/>
      <c r="CP7" s="619"/>
      <c r="CQ7" s="620"/>
      <c r="CR7" s="621">
        <v>796025</v>
      </c>
      <c r="CS7" s="622"/>
      <c r="CT7" s="622"/>
      <c r="CU7" s="622"/>
      <c r="CV7" s="622"/>
      <c r="CW7" s="622"/>
      <c r="CX7" s="622"/>
      <c r="CY7" s="623"/>
      <c r="CZ7" s="659">
        <v>31</v>
      </c>
      <c r="DA7" s="659"/>
      <c r="DB7" s="659"/>
      <c r="DC7" s="659"/>
      <c r="DD7" s="627">
        <v>174006</v>
      </c>
      <c r="DE7" s="622"/>
      <c r="DF7" s="622"/>
      <c r="DG7" s="622"/>
      <c r="DH7" s="622"/>
      <c r="DI7" s="622"/>
      <c r="DJ7" s="622"/>
      <c r="DK7" s="622"/>
      <c r="DL7" s="622"/>
      <c r="DM7" s="622"/>
      <c r="DN7" s="622"/>
      <c r="DO7" s="622"/>
      <c r="DP7" s="623"/>
      <c r="DQ7" s="627">
        <v>614673</v>
      </c>
      <c r="DR7" s="622"/>
      <c r="DS7" s="622"/>
      <c r="DT7" s="622"/>
      <c r="DU7" s="622"/>
      <c r="DV7" s="622"/>
      <c r="DW7" s="622"/>
      <c r="DX7" s="622"/>
      <c r="DY7" s="622"/>
      <c r="DZ7" s="622"/>
      <c r="EA7" s="622"/>
      <c r="EB7" s="622"/>
      <c r="EC7" s="658"/>
    </row>
    <row r="8" spans="2:143" ht="11.25" customHeight="1" x14ac:dyDescent="0.15">
      <c r="B8" s="618" t="s">
        <v>226</v>
      </c>
      <c r="C8" s="619"/>
      <c r="D8" s="619"/>
      <c r="E8" s="619"/>
      <c r="F8" s="619"/>
      <c r="G8" s="619"/>
      <c r="H8" s="619"/>
      <c r="I8" s="619"/>
      <c r="J8" s="619"/>
      <c r="K8" s="619"/>
      <c r="L8" s="619"/>
      <c r="M8" s="619"/>
      <c r="N8" s="619"/>
      <c r="O8" s="619"/>
      <c r="P8" s="619"/>
      <c r="Q8" s="620"/>
      <c r="R8" s="621">
        <v>331</v>
      </c>
      <c r="S8" s="622"/>
      <c r="T8" s="622"/>
      <c r="U8" s="622"/>
      <c r="V8" s="622"/>
      <c r="W8" s="622"/>
      <c r="X8" s="622"/>
      <c r="Y8" s="623"/>
      <c r="Z8" s="659">
        <v>0</v>
      </c>
      <c r="AA8" s="659"/>
      <c r="AB8" s="659"/>
      <c r="AC8" s="659"/>
      <c r="AD8" s="660">
        <v>331</v>
      </c>
      <c r="AE8" s="660"/>
      <c r="AF8" s="660"/>
      <c r="AG8" s="660"/>
      <c r="AH8" s="660"/>
      <c r="AI8" s="660"/>
      <c r="AJ8" s="660"/>
      <c r="AK8" s="660"/>
      <c r="AL8" s="624">
        <v>0</v>
      </c>
      <c r="AM8" s="625"/>
      <c r="AN8" s="625"/>
      <c r="AO8" s="661"/>
      <c r="AP8" s="618" t="s">
        <v>227</v>
      </c>
      <c r="AQ8" s="619"/>
      <c r="AR8" s="619"/>
      <c r="AS8" s="619"/>
      <c r="AT8" s="619"/>
      <c r="AU8" s="619"/>
      <c r="AV8" s="619"/>
      <c r="AW8" s="619"/>
      <c r="AX8" s="619"/>
      <c r="AY8" s="619"/>
      <c r="AZ8" s="619"/>
      <c r="BA8" s="619"/>
      <c r="BB8" s="619"/>
      <c r="BC8" s="619"/>
      <c r="BD8" s="619"/>
      <c r="BE8" s="619"/>
      <c r="BF8" s="620"/>
      <c r="BG8" s="621">
        <v>1664</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695"/>
      <c r="CD8" s="618" t="s">
        <v>228</v>
      </c>
      <c r="CE8" s="619"/>
      <c r="CF8" s="619"/>
      <c r="CG8" s="619"/>
      <c r="CH8" s="619"/>
      <c r="CI8" s="619"/>
      <c r="CJ8" s="619"/>
      <c r="CK8" s="619"/>
      <c r="CL8" s="619"/>
      <c r="CM8" s="619"/>
      <c r="CN8" s="619"/>
      <c r="CO8" s="619"/>
      <c r="CP8" s="619"/>
      <c r="CQ8" s="620"/>
      <c r="CR8" s="621">
        <v>373546</v>
      </c>
      <c r="CS8" s="622"/>
      <c r="CT8" s="622"/>
      <c r="CU8" s="622"/>
      <c r="CV8" s="622"/>
      <c r="CW8" s="622"/>
      <c r="CX8" s="622"/>
      <c r="CY8" s="623"/>
      <c r="CZ8" s="659">
        <v>14.6</v>
      </c>
      <c r="DA8" s="659"/>
      <c r="DB8" s="659"/>
      <c r="DC8" s="659"/>
      <c r="DD8" s="627" t="s">
        <v>122</v>
      </c>
      <c r="DE8" s="622"/>
      <c r="DF8" s="622"/>
      <c r="DG8" s="622"/>
      <c r="DH8" s="622"/>
      <c r="DI8" s="622"/>
      <c r="DJ8" s="622"/>
      <c r="DK8" s="622"/>
      <c r="DL8" s="622"/>
      <c r="DM8" s="622"/>
      <c r="DN8" s="622"/>
      <c r="DO8" s="622"/>
      <c r="DP8" s="623"/>
      <c r="DQ8" s="627">
        <v>213129</v>
      </c>
      <c r="DR8" s="622"/>
      <c r="DS8" s="622"/>
      <c r="DT8" s="622"/>
      <c r="DU8" s="622"/>
      <c r="DV8" s="622"/>
      <c r="DW8" s="622"/>
      <c r="DX8" s="622"/>
      <c r="DY8" s="622"/>
      <c r="DZ8" s="622"/>
      <c r="EA8" s="622"/>
      <c r="EB8" s="622"/>
      <c r="EC8" s="658"/>
    </row>
    <row r="9" spans="2:143" ht="11.25" customHeight="1" x14ac:dyDescent="0.15">
      <c r="B9" s="618" t="s">
        <v>229</v>
      </c>
      <c r="C9" s="619"/>
      <c r="D9" s="619"/>
      <c r="E9" s="619"/>
      <c r="F9" s="619"/>
      <c r="G9" s="619"/>
      <c r="H9" s="619"/>
      <c r="I9" s="619"/>
      <c r="J9" s="619"/>
      <c r="K9" s="619"/>
      <c r="L9" s="619"/>
      <c r="M9" s="619"/>
      <c r="N9" s="619"/>
      <c r="O9" s="619"/>
      <c r="P9" s="619"/>
      <c r="Q9" s="620"/>
      <c r="R9" s="621">
        <v>407</v>
      </c>
      <c r="S9" s="622"/>
      <c r="T9" s="622"/>
      <c r="U9" s="622"/>
      <c r="V9" s="622"/>
      <c r="W9" s="622"/>
      <c r="X9" s="622"/>
      <c r="Y9" s="623"/>
      <c r="Z9" s="659">
        <v>0</v>
      </c>
      <c r="AA9" s="659"/>
      <c r="AB9" s="659"/>
      <c r="AC9" s="659"/>
      <c r="AD9" s="660">
        <v>407</v>
      </c>
      <c r="AE9" s="660"/>
      <c r="AF9" s="660"/>
      <c r="AG9" s="660"/>
      <c r="AH9" s="660"/>
      <c r="AI9" s="660"/>
      <c r="AJ9" s="660"/>
      <c r="AK9" s="660"/>
      <c r="AL9" s="624">
        <v>0</v>
      </c>
      <c r="AM9" s="625"/>
      <c r="AN9" s="625"/>
      <c r="AO9" s="661"/>
      <c r="AP9" s="618" t="s">
        <v>230</v>
      </c>
      <c r="AQ9" s="619"/>
      <c r="AR9" s="619"/>
      <c r="AS9" s="619"/>
      <c r="AT9" s="619"/>
      <c r="AU9" s="619"/>
      <c r="AV9" s="619"/>
      <c r="AW9" s="619"/>
      <c r="AX9" s="619"/>
      <c r="AY9" s="619"/>
      <c r="AZ9" s="619"/>
      <c r="BA9" s="619"/>
      <c r="BB9" s="619"/>
      <c r="BC9" s="619"/>
      <c r="BD9" s="619"/>
      <c r="BE9" s="619"/>
      <c r="BF9" s="620"/>
      <c r="BG9" s="621">
        <v>27088</v>
      </c>
      <c r="BH9" s="622"/>
      <c r="BI9" s="622"/>
      <c r="BJ9" s="622"/>
      <c r="BK9" s="622"/>
      <c r="BL9" s="622"/>
      <c r="BM9" s="622"/>
      <c r="BN9" s="623"/>
      <c r="BO9" s="659">
        <v>18.5</v>
      </c>
      <c r="BP9" s="659"/>
      <c r="BQ9" s="659"/>
      <c r="BR9" s="659"/>
      <c r="BS9" s="660" t="s">
        <v>122</v>
      </c>
      <c r="BT9" s="660"/>
      <c r="BU9" s="660"/>
      <c r="BV9" s="660"/>
      <c r="BW9" s="660"/>
      <c r="BX9" s="660"/>
      <c r="BY9" s="660"/>
      <c r="BZ9" s="660"/>
      <c r="CA9" s="660"/>
      <c r="CB9" s="695"/>
      <c r="CD9" s="618" t="s">
        <v>231</v>
      </c>
      <c r="CE9" s="619"/>
      <c r="CF9" s="619"/>
      <c r="CG9" s="619"/>
      <c r="CH9" s="619"/>
      <c r="CI9" s="619"/>
      <c r="CJ9" s="619"/>
      <c r="CK9" s="619"/>
      <c r="CL9" s="619"/>
      <c r="CM9" s="619"/>
      <c r="CN9" s="619"/>
      <c r="CO9" s="619"/>
      <c r="CP9" s="619"/>
      <c r="CQ9" s="620"/>
      <c r="CR9" s="621">
        <v>188660</v>
      </c>
      <c r="CS9" s="622"/>
      <c r="CT9" s="622"/>
      <c r="CU9" s="622"/>
      <c r="CV9" s="622"/>
      <c r="CW9" s="622"/>
      <c r="CX9" s="622"/>
      <c r="CY9" s="623"/>
      <c r="CZ9" s="659">
        <v>7.4</v>
      </c>
      <c r="DA9" s="659"/>
      <c r="DB9" s="659"/>
      <c r="DC9" s="659"/>
      <c r="DD9" s="627" t="s">
        <v>122</v>
      </c>
      <c r="DE9" s="622"/>
      <c r="DF9" s="622"/>
      <c r="DG9" s="622"/>
      <c r="DH9" s="622"/>
      <c r="DI9" s="622"/>
      <c r="DJ9" s="622"/>
      <c r="DK9" s="622"/>
      <c r="DL9" s="622"/>
      <c r="DM9" s="622"/>
      <c r="DN9" s="622"/>
      <c r="DO9" s="622"/>
      <c r="DP9" s="623"/>
      <c r="DQ9" s="627">
        <v>176080</v>
      </c>
      <c r="DR9" s="622"/>
      <c r="DS9" s="622"/>
      <c r="DT9" s="622"/>
      <c r="DU9" s="622"/>
      <c r="DV9" s="622"/>
      <c r="DW9" s="622"/>
      <c r="DX9" s="622"/>
      <c r="DY9" s="622"/>
      <c r="DZ9" s="622"/>
      <c r="EA9" s="622"/>
      <c r="EB9" s="622"/>
      <c r="EC9" s="658"/>
    </row>
    <row r="10" spans="2:143" ht="11.25" customHeight="1" x14ac:dyDescent="0.15">
      <c r="B10" s="618" t="s">
        <v>232</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233</v>
      </c>
      <c r="AQ10" s="619"/>
      <c r="AR10" s="619"/>
      <c r="AS10" s="619"/>
      <c r="AT10" s="619"/>
      <c r="AU10" s="619"/>
      <c r="AV10" s="619"/>
      <c r="AW10" s="619"/>
      <c r="AX10" s="619"/>
      <c r="AY10" s="619"/>
      <c r="AZ10" s="619"/>
      <c r="BA10" s="619"/>
      <c r="BB10" s="619"/>
      <c r="BC10" s="619"/>
      <c r="BD10" s="619"/>
      <c r="BE10" s="619"/>
      <c r="BF10" s="620"/>
      <c r="BG10" s="621">
        <v>2510</v>
      </c>
      <c r="BH10" s="622"/>
      <c r="BI10" s="622"/>
      <c r="BJ10" s="622"/>
      <c r="BK10" s="622"/>
      <c r="BL10" s="622"/>
      <c r="BM10" s="622"/>
      <c r="BN10" s="623"/>
      <c r="BO10" s="659">
        <v>1.7</v>
      </c>
      <c r="BP10" s="659"/>
      <c r="BQ10" s="659"/>
      <c r="BR10" s="659"/>
      <c r="BS10" s="660" t="s">
        <v>122</v>
      </c>
      <c r="BT10" s="660"/>
      <c r="BU10" s="660"/>
      <c r="BV10" s="660"/>
      <c r="BW10" s="660"/>
      <c r="BX10" s="660"/>
      <c r="BY10" s="660"/>
      <c r="BZ10" s="660"/>
      <c r="CA10" s="660"/>
      <c r="CB10" s="695"/>
      <c r="CD10" s="618" t="s">
        <v>234</v>
      </c>
      <c r="CE10" s="619"/>
      <c r="CF10" s="619"/>
      <c r="CG10" s="619"/>
      <c r="CH10" s="619"/>
      <c r="CI10" s="619"/>
      <c r="CJ10" s="619"/>
      <c r="CK10" s="619"/>
      <c r="CL10" s="619"/>
      <c r="CM10" s="619"/>
      <c r="CN10" s="619"/>
      <c r="CO10" s="619"/>
      <c r="CP10" s="619"/>
      <c r="CQ10" s="620"/>
      <c r="CR10" s="621">
        <v>50</v>
      </c>
      <c r="CS10" s="622"/>
      <c r="CT10" s="622"/>
      <c r="CU10" s="622"/>
      <c r="CV10" s="622"/>
      <c r="CW10" s="622"/>
      <c r="CX10" s="622"/>
      <c r="CY10" s="623"/>
      <c r="CZ10" s="659">
        <v>0</v>
      </c>
      <c r="DA10" s="659"/>
      <c r="DB10" s="659"/>
      <c r="DC10" s="659"/>
      <c r="DD10" s="627" t="s">
        <v>122</v>
      </c>
      <c r="DE10" s="622"/>
      <c r="DF10" s="622"/>
      <c r="DG10" s="622"/>
      <c r="DH10" s="622"/>
      <c r="DI10" s="622"/>
      <c r="DJ10" s="622"/>
      <c r="DK10" s="622"/>
      <c r="DL10" s="622"/>
      <c r="DM10" s="622"/>
      <c r="DN10" s="622"/>
      <c r="DO10" s="622"/>
      <c r="DP10" s="623"/>
      <c r="DQ10" s="627">
        <v>50</v>
      </c>
      <c r="DR10" s="622"/>
      <c r="DS10" s="622"/>
      <c r="DT10" s="622"/>
      <c r="DU10" s="622"/>
      <c r="DV10" s="622"/>
      <c r="DW10" s="622"/>
      <c r="DX10" s="622"/>
      <c r="DY10" s="622"/>
      <c r="DZ10" s="622"/>
      <c r="EA10" s="622"/>
      <c r="EB10" s="622"/>
      <c r="EC10" s="658"/>
    </row>
    <row r="11" spans="2:143" ht="11.25" customHeight="1" x14ac:dyDescent="0.15">
      <c r="B11" s="618" t="s">
        <v>235</v>
      </c>
      <c r="C11" s="619"/>
      <c r="D11" s="619"/>
      <c r="E11" s="619"/>
      <c r="F11" s="619"/>
      <c r="G11" s="619"/>
      <c r="H11" s="619"/>
      <c r="I11" s="619"/>
      <c r="J11" s="619"/>
      <c r="K11" s="619"/>
      <c r="L11" s="619"/>
      <c r="M11" s="619"/>
      <c r="N11" s="619"/>
      <c r="O11" s="619"/>
      <c r="P11" s="619"/>
      <c r="Q11" s="620"/>
      <c r="R11" s="621">
        <v>33530</v>
      </c>
      <c r="S11" s="622"/>
      <c r="T11" s="622"/>
      <c r="U11" s="622"/>
      <c r="V11" s="622"/>
      <c r="W11" s="622"/>
      <c r="X11" s="622"/>
      <c r="Y11" s="623"/>
      <c r="Z11" s="624">
        <v>1.3</v>
      </c>
      <c r="AA11" s="625"/>
      <c r="AB11" s="625"/>
      <c r="AC11" s="626"/>
      <c r="AD11" s="627">
        <v>33530</v>
      </c>
      <c r="AE11" s="622"/>
      <c r="AF11" s="622"/>
      <c r="AG11" s="622"/>
      <c r="AH11" s="622"/>
      <c r="AI11" s="622"/>
      <c r="AJ11" s="622"/>
      <c r="AK11" s="623"/>
      <c r="AL11" s="624">
        <v>2.4</v>
      </c>
      <c r="AM11" s="625"/>
      <c r="AN11" s="625"/>
      <c r="AO11" s="661"/>
      <c r="AP11" s="618" t="s">
        <v>236</v>
      </c>
      <c r="AQ11" s="619"/>
      <c r="AR11" s="619"/>
      <c r="AS11" s="619"/>
      <c r="AT11" s="619"/>
      <c r="AU11" s="619"/>
      <c r="AV11" s="619"/>
      <c r="AW11" s="619"/>
      <c r="AX11" s="619"/>
      <c r="AY11" s="619"/>
      <c r="AZ11" s="619"/>
      <c r="BA11" s="619"/>
      <c r="BB11" s="619"/>
      <c r="BC11" s="619"/>
      <c r="BD11" s="619"/>
      <c r="BE11" s="619"/>
      <c r="BF11" s="620"/>
      <c r="BG11" s="621">
        <v>556</v>
      </c>
      <c r="BH11" s="622"/>
      <c r="BI11" s="622"/>
      <c r="BJ11" s="622"/>
      <c r="BK11" s="622"/>
      <c r="BL11" s="622"/>
      <c r="BM11" s="622"/>
      <c r="BN11" s="623"/>
      <c r="BO11" s="659">
        <v>0.4</v>
      </c>
      <c r="BP11" s="659"/>
      <c r="BQ11" s="659"/>
      <c r="BR11" s="659"/>
      <c r="BS11" s="660" t="s">
        <v>122</v>
      </c>
      <c r="BT11" s="660"/>
      <c r="BU11" s="660"/>
      <c r="BV11" s="660"/>
      <c r="BW11" s="660"/>
      <c r="BX11" s="660"/>
      <c r="BY11" s="660"/>
      <c r="BZ11" s="660"/>
      <c r="CA11" s="660"/>
      <c r="CB11" s="695"/>
      <c r="CD11" s="618" t="s">
        <v>237</v>
      </c>
      <c r="CE11" s="619"/>
      <c r="CF11" s="619"/>
      <c r="CG11" s="619"/>
      <c r="CH11" s="619"/>
      <c r="CI11" s="619"/>
      <c r="CJ11" s="619"/>
      <c r="CK11" s="619"/>
      <c r="CL11" s="619"/>
      <c r="CM11" s="619"/>
      <c r="CN11" s="619"/>
      <c r="CO11" s="619"/>
      <c r="CP11" s="619"/>
      <c r="CQ11" s="620"/>
      <c r="CR11" s="621">
        <v>195963</v>
      </c>
      <c r="CS11" s="622"/>
      <c r="CT11" s="622"/>
      <c r="CU11" s="622"/>
      <c r="CV11" s="622"/>
      <c r="CW11" s="622"/>
      <c r="CX11" s="622"/>
      <c r="CY11" s="623"/>
      <c r="CZ11" s="659">
        <v>7.6</v>
      </c>
      <c r="DA11" s="659"/>
      <c r="DB11" s="659"/>
      <c r="DC11" s="659"/>
      <c r="DD11" s="627">
        <v>56964</v>
      </c>
      <c r="DE11" s="622"/>
      <c r="DF11" s="622"/>
      <c r="DG11" s="622"/>
      <c r="DH11" s="622"/>
      <c r="DI11" s="622"/>
      <c r="DJ11" s="622"/>
      <c r="DK11" s="622"/>
      <c r="DL11" s="622"/>
      <c r="DM11" s="622"/>
      <c r="DN11" s="622"/>
      <c r="DO11" s="622"/>
      <c r="DP11" s="623"/>
      <c r="DQ11" s="627">
        <v>126740</v>
      </c>
      <c r="DR11" s="622"/>
      <c r="DS11" s="622"/>
      <c r="DT11" s="622"/>
      <c r="DU11" s="622"/>
      <c r="DV11" s="622"/>
      <c r="DW11" s="622"/>
      <c r="DX11" s="622"/>
      <c r="DY11" s="622"/>
      <c r="DZ11" s="622"/>
      <c r="EA11" s="622"/>
      <c r="EB11" s="622"/>
      <c r="EC11" s="658"/>
    </row>
    <row r="12" spans="2:143" ht="11.25" customHeight="1" x14ac:dyDescent="0.15">
      <c r="B12" s="618" t="s">
        <v>238</v>
      </c>
      <c r="C12" s="619"/>
      <c r="D12" s="619"/>
      <c r="E12" s="619"/>
      <c r="F12" s="619"/>
      <c r="G12" s="619"/>
      <c r="H12" s="619"/>
      <c r="I12" s="619"/>
      <c r="J12" s="619"/>
      <c r="K12" s="619"/>
      <c r="L12" s="619"/>
      <c r="M12" s="619"/>
      <c r="N12" s="619"/>
      <c r="O12" s="619"/>
      <c r="P12" s="619"/>
      <c r="Q12" s="620"/>
      <c r="R12" s="621" t="s">
        <v>122</v>
      </c>
      <c r="S12" s="622"/>
      <c r="T12" s="622"/>
      <c r="U12" s="622"/>
      <c r="V12" s="622"/>
      <c r="W12" s="622"/>
      <c r="X12" s="622"/>
      <c r="Y12" s="623"/>
      <c r="Z12" s="659" t="s">
        <v>122</v>
      </c>
      <c r="AA12" s="659"/>
      <c r="AB12" s="659"/>
      <c r="AC12" s="659"/>
      <c r="AD12" s="660" t="s">
        <v>122</v>
      </c>
      <c r="AE12" s="660"/>
      <c r="AF12" s="660"/>
      <c r="AG12" s="660"/>
      <c r="AH12" s="660"/>
      <c r="AI12" s="660"/>
      <c r="AJ12" s="660"/>
      <c r="AK12" s="660"/>
      <c r="AL12" s="624" t="s">
        <v>122</v>
      </c>
      <c r="AM12" s="625"/>
      <c r="AN12" s="625"/>
      <c r="AO12" s="661"/>
      <c r="AP12" s="618" t="s">
        <v>239</v>
      </c>
      <c r="AQ12" s="619"/>
      <c r="AR12" s="619"/>
      <c r="AS12" s="619"/>
      <c r="AT12" s="619"/>
      <c r="AU12" s="619"/>
      <c r="AV12" s="619"/>
      <c r="AW12" s="619"/>
      <c r="AX12" s="619"/>
      <c r="AY12" s="619"/>
      <c r="AZ12" s="619"/>
      <c r="BA12" s="619"/>
      <c r="BB12" s="619"/>
      <c r="BC12" s="619"/>
      <c r="BD12" s="619"/>
      <c r="BE12" s="619"/>
      <c r="BF12" s="620"/>
      <c r="BG12" s="621">
        <v>106553</v>
      </c>
      <c r="BH12" s="622"/>
      <c r="BI12" s="622"/>
      <c r="BJ12" s="622"/>
      <c r="BK12" s="622"/>
      <c r="BL12" s="622"/>
      <c r="BM12" s="622"/>
      <c r="BN12" s="623"/>
      <c r="BO12" s="659">
        <v>72.900000000000006</v>
      </c>
      <c r="BP12" s="659"/>
      <c r="BQ12" s="659"/>
      <c r="BR12" s="659"/>
      <c r="BS12" s="660" t="s">
        <v>122</v>
      </c>
      <c r="BT12" s="660"/>
      <c r="BU12" s="660"/>
      <c r="BV12" s="660"/>
      <c r="BW12" s="660"/>
      <c r="BX12" s="660"/>
      <c r="BY12" s="660"/>
      <c r="BZ12" s="660"/>
      <c r="CA12" s="660"/>
      <c r="CB12" s="695"/>
      <c r="CD12" s="618" t="s">
        <v>240</v>
      </c>
      <c r="CE12" s="619"/>
      <c r="CF12" s="619"/>
      <c r="CG12" s="619"/>
      <c r="CH12" s="619"/>
      <c r="CI12" s="619"/>
      <c r="CJ12" s="619"/>
      <c r="CK12" s="619"/>
      <c r="CL12" s="619"/>
      <c r="CM12" s="619"/>
      <c r="CN12" s="619"/>
      <c r="CO12" s="619"/>
      <c r="CP12" s="619"/>
      <c r="CQ12" s="620"/>
      <c r="CR12" s="621">
        <v>247128</v>
      </c>
      <c r="CS12" s="622"/>
      <c r="CT12" s="622"/>
      <c r="CU12" s="622"/>
      <c r="CV12" s="622"/>
      <c r="CW12" s="622"/>
      <c r="CX12" s="622"/>
      <c r="CY12" s="623"/>
      <c r="CZ12" s="659">
        <v>9.6</v>
      </c>
      <c r="DA12" s="659"/>
      <c r="DB12" s="659"/>
      <c r="DC12" s="659"/>
      <c r="DD12" s="627">
        <v>79924</v>
      </c>
      <c r="DE12" s="622"/>
      <c r="DF12" s="622"/>
      <c r="DG12" s="622"/>
      <c r="DH12" s="622"/>
      <c r="DI12" s="622"/>
      <c r="DJ12" s="622"/>
      <c r="DK12" s="622"/>
      <c r="DL12" s="622"/>
      <c r="DM12" s="622"/>
      <c r="DN12" s="622"/>
      <c r="DO12" s="622"/>
      <c r="DP12" s="623"/>
      <c r="DQ12" s="627">
        <v>210806</v>
      </c>
      <c r="DR12" s="622"/>
      <c r="DS12" s="622"/>
      <c r="DT12" s="622"/>
      <c r="DU12" s="622"/>
      <c r="DV12" s="622"/>
      <c r="DW12" s="622"/>
      <c r="DX12" s="622"/>
      <c r="DY12" s="622"/>
      <c r="DZ12" s="622"/>
      <c r="EA12" s="622"/>
      <c r="EB12" s="622"/>
      <c r="EC12" s="658"/>
    </row>
    <row r="13" spans="2:143" ht="11.25" customHeight="1" x14ac:dyDescent="0.15">
      <c r="B13" s="618" t="s">
        <v>241</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242</v>
      </c>
      <c r="AQ13" s="619"/>
      <c r="AR13" s="619"/>
      <c r="AS13" s="619"/>
      <c r="AT13" s="619"/>
      <c r="AU13" s="619"/>
      <c r="AV13" s="619"/>
      <c r="AW13" s="619"/>
      <c r="AX13" s="619"/>
      <c r="AY13" s="619"/>
      <c r="AZ13" s="619"/>
      <c r="BA13" s="619"/>
      <c r="BB13" s="619"/>
      <c r="BC13" s="619"/>
      <c r="BD13" s="619"/>
      <c r="BE13" s="619"/>
      <c r="BF13" s="620"/>
      <c r="BG13" s="621">
        <v>67189</v>
      </c>
      <c r="BH13" s="622"/>
      <c r="BI13" s="622"/>
      <c r="BJ13" s="622"/>
      <c r="BK13" s="622"/>
      <c r="BL13" s="622"/>
      <c r="BM13" s="622"/>
      <c r="BN13" s="623"/>
      <c r="BO13" s="659">
        <v>46</v>
      </c>
      <c r="BP13" s="659"/>
      <c r="BQ13" s="659"/>
      <c r="BR13" s="659"/>
      <c r="BS13" s="660" t="s">
        <v>122</v>
      </c>
      <c r="BT13" s="660"/>
      <c r="BU13" s="660"/>
      <c r="BV13" s="660"/>
      <c r="BW13" s="660"/>
      <c r="BX13" s="660"/>
      <c r="BY13" s="660"/>
      <c r="BZ13" s="660"/>
      <c r="CA13" s="660"/>
      <c r="CB13" s="695"/>
      <c r="CD13" s="618" t="s">
        <v>243</v>
      </c>
      <c r="CE13" s="619"/>
      <c r="CF13" s="619"/>
      <c r="CG13" s="619"/>
      <c r="CH13" s="619"/>
      <c r="CI13" s="619"/>
      <c r="CJ13" s="619"/>
      <c r="CK13" s="619"/>
      <c r="CL13" s="619"/>
      <c r="CM13" s="619"/>
      <c r="CN13" s="619"/>
      <c r="CO13" s="619"/>
      <c r="CP13" s="619"/>
      <c r="CQ13" s="620"/>
      <c r="CR13" s="621">
        <v>184536</v>
      </c>
      <c r="CS13" s="622"/>
      <c r="CT13" s="622"/>
      <c r="CU13" s="622"/>
      <c r="CV13" s="622"/>
      <c r="CW13" s="622"/>
      <c r="CX13" s="622"/>
      <c r="CY13" s="623"/>
      <c r="CZ13" s="659">
        <v>7.2</v>
      </c>
      <c r="DA13" s="659"/>
      <c r="DB13" s="659"/>
      <c r="DC13" s="659"/>
      <c r="DD13" s="627">
        <v>104958</v>
      </c>
      <c r="DE13" s="622"/>
      <c r="DF13" s="622"/>
      <c r="DG13" s="622"/>
      <c r="DH13" s="622"/>
      <c r="DI13" s="622"/>
      <c r="DJ13" s="622"/>
      <c r="DK13" s="622"/>
      <c r="DL13" s="622"/>
      <c r="DM13" s="622"/>
      <c r="DN13" s="622"/>
      <c r="DO13" s="622"/>
      <c r="DP13" s="623"/>
      <c r="DQ13" s="627">
        <v>104834</v>
      </c>
      <c r="DR13" s="622"/>
      <c r="DS13" s="622"/>
      <c r="DT13" s="622"/>
      <c r="DU13" s="622"/>
      <c r="DV13" s="622"/>
      <c r="DW13" s="622"/>
      <c r="DX13" s="622"/>
      <c r="DY13" s="622"/>
      <c r="DZ13" s="622"/>
      <c r="EA13" s="622"/>
      <c r="EB13" s="622"/>
      <c r="EC13" s="658"/>
    </row>
    <row r="14" spans="2:143" ht="11.25" customHeight="1" x14ac:dyDescent="0.15">
      <c r="B14" s="618" t="s">
        <v>244</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245</v>
      </c>
      <c r="AQ14" s="619"/>
      <c r="AR14" s="619"/>
      <c r="AS14" s="619"/>
      <c r="AT14" s="619"/>
      <c r="AU14" s="619"/>
      <c r="AV14" s="619"/>
      <c r="AW14" s="619"/>
      <c r="AX14" s="619"/>
      <c r="AY14" s="619"/>
      <c r="AZ14" s="619"/>
      <c r="BA14" s="619"/>
      <c r="BB14" s="619"/>
      <c r="BC14" s="619"/>
      <c r="BD14" s="619"/>
      <c r="BE14" s="619"/>
      <c r="BF14" s="620"/>
      <c r="BG14" s="621">
        <v>5650</v>
      </c>
      <c r="BH14" s="622"/>
      <c r="BI14" s="622"/>
      <c r="BJ14" s="622"/>
      <c r="BK14" s="622"/>
      <c r="BL14" s="622"/>
      <c r="BM14" s="622"/>
      <c r="BN14" s="623"/>
      <c r="BO14" s="659">
        <v>3.9</v>
      </c>
      <c r="BP14" s="659"/>
      <c r="BQ14" s="659"/>
      <c r="BR14" s="659"/>
      <c r="BS14" s="660" t="s">
        <v>122</v>
      </c>
      <c r="BT14" s="660"/>
      <c r="BU14" s="660"/>
      <c r="BV14" s="660"/>
      <c r="BW14" s="660"/>
      <c r="BX14" s="660"/>
      <c r="BY14" s="660"/>
      <c r="BZ14" s="660"/>
      <c r="CA14" s="660"/>
      <c r="CB14" s="695"/>
      <c r="CD14" s="618" t="s">
        <v>246</v>
      </c>
      <c r="CE14" s="619"/>
      <c r="CF14" s="619"/>
      <c r="CG14" s="619"/>
      <c r="CH14" s="619"/>
      <c r="CI14" s="619"/>
      <c r="CJ14" s="619"/>
      <c r="CK14" s="619"/>
      <c r="CL14" s="619"/>
      <c r="CM14" s="619"/>
      <c r="CN14" s="619"/>
      <c r="CO14" s="619"/>
      <c r="CP14" s="619"/>
      <c r="CQ14" s="620"/>
      <c r="CR14" s="621">
        <v>174419</v>
      </c>
      <c r="CS14" s="622"/>
      <c r="CT14" s="622"/>
      <c r="CU14" s="622"/>
      <c r="CV14" s="622"/>
      <c r="CW14" s="622"/>
      <c r="CX14" s="622"/>
      <c r="CY14" s="623"/>
      <c r="CZ14" s="659">
        <v>6.8</v>
      </c>
      <c r="DA14" s="659"/>
      <c r="DB14" s="659"/>
      <c r="DC14" s="659"/>
      <c r="DD14" s="627">
        <v>94312</v>
      </c>
      <c r="DE14" s="622"/>
      <c r="DF14" s="622"/>
      <c r="DG14" s="622"/>
      <c r="DH14" s="622"/>
      <c r="DI14" s="622"/>
      <c r="DJ14" s="622"/>
      <c r="DK14" s="622"/>
      <c r="DL14" s="622"/>
      <c r="DM14" s="622"/>
      <c r="DN14" s="622"/>
      <c r="DO14" s="622"/>
      <c r="DP14" s="623"/>
      <c r="DQ14" s="627">
        <v>84319</v>
      </c>
      <c r="DR14" s="622"/>
      <c r="DS14" s="622"/>
      <c r="DT14" s="622"/>
      <c r="DU14" s="622"/>
      <c r="DV14" s="622"/>
      <c r="DW14" s="622"/>
      <c r="DX14" s="622"/>
      <c r="DY14" s="622"/>
      <c r="DZ14" s="622"/>
      <c r="EA14" s="622"/>
      <c r="EB14" s="622"/>
      <c r="EC14" s="658"/>
    </row>
    <row r="15" spans="2:143" ht="11.25" customHeight="1" x14ac:dyDescent="0.15">
      <c r="B15" s="618" t="s">
        <v>247</v>
      </c>
      <c r="C15" s="619"/>
      <c r="D15" s="619"/>
      <c r="E15" s="619"/>
      <c r="F15" s="619"/>
      <c r="G15" s="619"/>
      <c r="H15" s="619"/>
      <c r="I15" s="619"/>
      <c r="J15" s="619"/>
      <c r="K15" s="619"/>
      <c r="L15" s="619"/>
      <c r="M15" s="619"/>
      <c r="N15" s="619"/>
      <c r="O15" s="619"/>
      <c r="P15" s="619"/>
      <c r="Q15" s="620"/>
      <c r="R15" s="621">
        <v>1702</v>
      </c>
      <c r="S15" s="622"/>
      <c r="T15" s="622"/>
      <c r="U15" s="622"/>
      <c r="V15" s="622"/>
      <c r="W15" s="622"/>
      <c r="X15" s="622"/>
      <c r="Y15" s="623"/>
      <c r="Z15" s="659">
        <v>0.1</v>
      </c>
      <c r="AA15" s="659"/>
      <c r="AB15" s="659"/>
      <c r="AC15" s="659"/>
      <c r="AD15" s="660">
        <v>1702</v>
      </c>
      <c r="AE15" s="660"/>
      <c r="AF15" s="660"/>
      <c r="AG15" s="660"/>
      <c r="AH15" s="660"/>
      <c r="AI15" s="660"/>
      <c r="AJ15" s="660"/>
      <c r="AK15" s="660"/>
      <c r="AL15" s="624">
        <v>0.1</v>
      </c>
      <c r="AM15" s="625"/>
      <c r="AN15" s="625"/>
      <c r="AO15" s="661"/>
      <c r="AP15" s="618" t="s">
        <v>248</v>
      </c>
      <c r="AQ15" s="619"/>
      <c r="AR15" s="619"/>
      <c r="AS15" s="619"/>
      <c r="AT15" s="619"/>
      <c r="AU15" s="619"/>
      <c r="AV15" s="619"/>
      <c r="AW15" s="619"/>
      <c r="AX15" s="619"/>
      <c r="AY15" s="619"/>
      <c r="AZ15" s="619"/>
      <c r="BA15" s="619"/>
      <c r="BB15" s="619"/>
      <c r="BC15" s="619"/>
      <c r="BD15" s="619"/>
      <c r="BE15" s="619"/>
      <c r="BF15" s="620"/>
      <c r="BG15" s="621">
        <v>1156</v>
      </c>
      <c r="BH15" s="622"/>
      <c r="BI15" s="622"/>
      <c r="BJ15" s="622"/>
      <c r="BK15" s="622"/>
      <c r="BL15" s="622"/>
      <c r="BM15" s="622"/>
      <c r="BN15" s="623"/>
      <c r="BO15" s="659">
        <v>0.8</v>
      </c>
      <c r="BP15" s="659"/>
      <c r="BQ15" s="659"/>
      <c r="BR15" s="659"/>
      <c r="BS15" s="660" t="s">
        <v>122</v>
      </c>
      <c r="BT15" s="660"/>
      <c r="BU15" s="660"/>
      <c r="BV15" s="660"/>
      <c r="BW15" s="660"/>
      <c r="BX15" s="660"/>
      <c r="BY15" s="660"/>
      <c r="BZ15" s="660"/>
      <c r="CA15" s="660"/>
      <c r="CB15" s="695"/>
      <c r="CD15" s="618" t="s">
        <v>249</v>
      </c>
      <c r="CE15" s="619"/>
      <c r="CF15" s="619"/>
      <c r="CG15" s="619"/>
      <c r="CH15" s="619"/>
      <c r="CI15" s="619"/>
      <c r="CJ15" s="619"/>
      <c r="CK15" s="619"/>
      <c r="CL15" s="619"/>
      <c r="CM15" s="619"/>
      <c r="CN15" s="619"/>
      <c r="CO15" s="619"/>
      <c r="CP15" s="619"/>
      <c r="CQ15" s="620"/>
      <c r="CR15" s="621">
        <v>175428</v>
      </c>
      <c r="CS15" s="622"/>
      <c r="CT15" s="622"/>
      <c r="CU15" s="622"/>
      <c r="CV15" s="622"/>
      <c r="CW15" s="622"/>
      <c r="CX15" s="622"/>
      <c r="CY15" s="623"/>
      <c r="CZ15" s="659">
        <v>6.8</v>
      </c>
      <c r="DA15" s="659"/>
      <c r="DB15" s="659"/>
      <c r="DC15" s="659"/>
      <c r="DD15" s="627">
        <v>62975</v>
      </c>
      <c r="DE15" s="622"/>
      <c r="DF15" s="622"/>
      <c r="DG15" s="622"/>
      <c r="DH15" s="622"/>
      <c r="DI15" s="622"/>
      <c r="DJ15" s="622"/>
      <c r="DK15" s="622"/>
      <c r="DL15" s="622"/>
      <c r="DM15" s="622"/>
      <c r="DN15" s="622"/>
      <c r="DO15" s="622"/>
      <c r="DP15" s="623"/>
      <c r="DQ15" s="627">
        <v>113752</v>
      </c>
      <c r="DR15" s="622"/>
      <c r="DS15" s="622"/>
      <c r="DT15" s="622"/>
      <c r="DU15" s="622"/>
      <c r="DV15" s="622"/>
      <c r="DW15" s="622"/>
      <c r="DX15" s="622"/>
      <c r="DY15" s="622"/>
      <c r="DZ15" s="622"/>
      <c r="EA15" s="622"/>
      <c r="EB15" s="622"/>
      <c r="EC15" s="658"/>
    </row>
    <row r="16" spans="2:143" ht="11.25" customHeight="1" x14ac:dyDescent="0.15">
      <c r="B16" s="618" t="s">
        <v>250</v>
      </c>
      <c r="C16" s="619"/>
      <c r="D16" s="619"/>
      <c r="E16" s="619"/>
      <c r="F16" s="619"/>
      <c r="G16" s="619"/>
      <c r="H16" s="619"/>
      <c r="I16" s="619"/>
      <c r="J16" s="619"/>
      <c r="K16" s="619"/>
      <c r="L16" s="619"/>
      <c r="M16" s="619"/>
      <c r="N16" s="619"/>
      <c r="O16" s="619"/>
      <c r="P16" s="619"/>
      <c r="Q16" s="620"/>
      <c r="R16" s="621">
        <v>1971</v>
      </c>
      <c r="S16" s="622"/>
      <c r="T16" s="622"/>
      <c r="U16" s="622"/>
      <c r="V16" s="622"/>
      <c r="W16" s="622"/>
      <c r="X16" s="622"/>
      <c r="Y16" s="623"/>
      <c r="Z16" s="659">
        <v>0.1</v>
      </c>
      <c r="AA16" s="659"/>
      <c r="AB16" s="659"/>
      <c r="AC16" s="659"/>
      <c r="AD16" s="660">
        <v>1971</v>
      </c>
      <c r="AE16" s="660"/>
      <c r="AF16" s="660"/>
      <c r="AG16" s="660"/>
      <c r="AH16" s="660"/>
      <c r="AI16" s="660"/>
      <c r="AJ16" s="660"/>
      <c r="AK16" s="660"/>
      <c r="AL16" s="624">
        <v>0.1</v>
      </c>
      <c r="AM16" s="625"/>
      <c r="AN16" s="625"/>
      <c r="AO16" s="661"/>
      <c r="AP16" s="618" t="s">
        <v>251</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252</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253</v>
      </c>
      <c r="C17" s="619"/>
      <c r="D17" s="619"/>
      <c r="E17" s="619"/>
      <c r="F17" s="619"/>
      <c r="G17" s="619"/>
      <c r="H17" s="619"/>
      <c r="I17" s="619"/>
      <c r="J17" s="619"/>
      <c r="K17" s="619"/>
      <c r="L17" s="619"/>
      <c r="M17" s="619"/>
      <c r="N17" s="619"/>
      <c r="O17" s="619"/>
      <c r="P17" s="619"/>
      <c r="Q17" s="620"/>
      <c r="R17" s="621">
        <v>5179</v>
      </c>
      <c r="S17" s="622"/>
      <c r="T17" s="622"/>
      <c r="U17" s="622"/>
      <c r="V17" s="622"/>
      <c r="W17" s="622"/>
      <c r="X17" s="622"/>
      <c r="Y17" s="623"/>
      <c r="Z17" s="659">
        <v>0.2</v>
      </c>
      <c r="AA17" s="659"/>
      <c r="AB17" s="659"/>
      <c r="AC17" s="659"/>
      <c r="AD17" s="660">
        <v>5179</v>
      </c>
      <c r="AE17" s="660"/>
      <c r="AF17" s="660"/>
      <c r="AG17" s="660"/>
      <c r="AH17" s="660"/>
      <c r="AI17" s="660"/>
      <c r="AJ17" s="660"/>
      <c r="AK17" s="660"/>
      <c r="AL17" s="624">
        <v>0.4</v>
      </c>
      <c r="AM17" s="625"/>
      <c r="AN17" s="625"/>
      <c r="AO17" s="661"/>
      <c r="AP17" s="618" t="s">
        <v>254</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255</v>
      </c>
      <c r="CE17" s="619"/>
      <c r="CF17" s="619"/>
      <c r="CG17" s="619"/>
      <c r="CH17" s="619"/>
      <c r="CI17" s="619"/>
      <c r="CJ17" s="619"/>
      <c r="CK17" s="619"/>
      <c r="CL17" s="619"/>
      <c r="CM17" s="619"/>
      <c r="CN17" s="619"/>
      <c r="CO17" s="619"/>
      <c r="CP17" s="619"/>
      <c r="CQ17" s="620"/>
      <c r="CR17" s="621">
        <v>197336</v>
      </c>
      <c r="CS17" s="622"/>
      <c r="CT17" s="622"/>
      <c r="CU17" s="622"/>
      <c r="CV17" s="622"/>
      <c r="CW17" s="622"/>
      <c r="CX17" s="622"/>
      <c r="CY17" s="623"/>
      <c r="CZ17" s="659">
        <v>7.7</v>
      </c>
      <c r="DA17" s="659"/>
      <c r="DB17" s="659"/>
      <c r="DC17" s="659"/>
      <c r="DD17" s="627" t="s">
        <v>122</v>
      </c>
      <c r="DE17" s="622"/>
      <c r="DF17" s="622"/>
      <c r="DG17" s="622"/>
      <c r="DH17" s="622"/>
      <c r="DI17" s="622"/>
      <c r="DJ17" s="622"/>
      <c r="DK17" s="622"/>
      <c r="DL17" s="622"/>
      <c r="DM17" s="622"/>
      <c r="DN17" s="622"/>
      <c r="DO17" s="622"/>
      <c r="DP17" s="623"/>
      <c r="DQ17" s="627">
        <v>190557</v>
      </c>
      <c r="DR17" s="622"/>
      <c r="DS17" s="622"/>
      <c r="DT17" s="622"/>
      <c r="DU17" s="622"/>
      <c r="DV17" s="622"/>
      <c r="DW17" s="622"/>
      <c r="DX17" s="622"/>
      <c r="DY17" s="622"/>
      <c r="DZ17" s="622"/>
      <c r="EA17" s="622"/>
      <c r="EB17" s="622"/>
      <c r="EC17" s="658"/>
    </row>
    <row r="18" spans="2:133" ht="11.25" customHeight="1" x14ac:dyDescent="0.15">
      <c r="B18" s="618" t="s">
        <v>256</v>
      </c>
      <c r="C18" s="619"/>
      <c r="D18" s="619"/>
      <c r="E18" s="619"/>
      <c r="F18" s="619"/>
      <c r="G18" s="619"/>
      <c r="H18" s="619"/>
      <c r="I18" s="619"/>
      <c r="J18" s="619"/>
      <c r="K18" s="619"/>
      <c r="L18" s="619"/>
      <c r="M18" s="619"/>
      <c r="N18" s="619"/>
      <c r="O18" s="619"/>
      <c r="P18" s="619"/>
      <c r="Q18" s="620"/>
      <c r="R18" s="621">
        <v>950</v>
      </c>
      <c r="S18" s="622"/>
      <c r="T18" s="622"/>
      <c r="U18" s="622"/>
      <c r="V18" s="622"/>
      <c r="W18" s="622"/>
      <c r="X18" s="622"/>
      <c r="Y18" s="623"/>
      <c r="Z18" s="659">
        <v>0</v>
      </c>
      <c r="AA18" s="659"/>
      <c r="AB18" s="659"/>
      <c r="AC18" s="659"/>
      <c r="AD18" s="660">
        <v>950</v>
      </c>
      <c r="AE18" s="660"/>
      <c r="AF18" s="660"/>
      <c r="AG18" s="660"/>
      <c r="AH18" s="660"/>
      <c r="AI18" s="660"/>
      <c r="AJ18" s="660"/>
      <c r="AK18" s="660"/>
      <c r="AL18" s="624">
        <v>0.1</v>
      </c>
      <c r="AM18" s="625"/>
      <c r="AN18" s="625"/>
      <c r="AO18" s="661"/>
      <c r="AP18" s="618" t="s">
        <v>257</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258</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259</v>
      </c>
      <c r="C19" s="619"/>
      <c r="D19" s="619"/>
      <c r="E19" s="619"/>
      <c r="F19" s="619"/>
      <c r="G19" s="619"/>
      <c r="H19" s="619"/>
      <c r="I19" s="619"/>
      <c r="J19" s="619"/>
      <c r="K19" s="619"/>
      <c r="L19" s="619"/>
      <c r="M19" s="619"/>
      <c r="N19" s="619"/>
      <c r="O19" s="619"/>
      <c r="P19" s="619"/>
      <c r="Q19" s="620"/>
      <c r="R19" s="621">
        <v>4229</v>
      </c>
      <c r="S19" s="622"/>
      <c r="T19" s="622"/>
      <c r="U19" s="622"/>
      <c r="V19" s="622"/>
      <c r="W19" s="622"/>
      <c r="X19" s="622"/>
      <c r="Y19" s="623"/>
      <c r="Z19" s="659">
        <v>0.2</v>
      </c>
      <c r="AA19" s="659"/>
      <c r="AB19" s="659"/>
      <c r="AC19" s="659"/>
      <c r="AD19" s="660">
        <v>4229</v>
      </c>
      <c r="AE19" s="660"/>
      <c r="AF19" s="660"/>
      <c r="AG19" s="660"/>
      <c r="AH19" s="660"/>
      <c r="AI19" s="660"/>
      <c r="AJ19" s="660"/>
      <c r="AK19" s="660"/>
      <c r="AL19" s="624">
        <v>0.3</v>
      </c>
      <c r="AM19" s="625"/>
      <c r="AN19" s="625"/>
      <c r="AO19" s="661"/>
      <c r="AP19" s="618" t="s">
        <v>260</v>
      </c>
      <c r="AQ19" s="619"/>
      <c r="AR19" s="619"/>
      <c r="AS19" s="619"/>
      <c r="AT19" s="619"/>
      <c r="AU19" s="619"/>
      <c r="AV19" s="619"/>
      <c r="AW19" s="619"/>
      <c r="AX19" s="619"/>
      <c r="AY19" s="619"/>
      <c r="AZ19" s="619"/>
      <c r="BA19" s="619"/>
      <c r="BB19" s="619"/>
      <c r="BC19" s="619"/>
      <c r="BD19" s="619"/>
      <c r="BE19" s="619"/>
      <c r="BF19" s="620"/>
      <c r="BG19" s="621">
        <v>982</v>
      </c>
      <c r="BH19" s="622"/>
      <c r="BI19" s="622"/>
      <c r="BJ19" s="622"/>
      <c r="BK19" s="622"/>
      <c r="BL19" s="622"/>
      <c r="BM19" s="622"/>
      <c r="BN19" s="623"/>
      <c r="BO19" s="659">
        <v>0.7</v>
      </c>
      <c r="BP19" s="659"/>
      <c r="BQ19" s="659"/>
      <c r="BR19" s="659"/>
      <c r="BS19" s="660" t="s">
        <v>122</v>
      </c>
      <c r="BT19" s="660"/>
      <c r="BU19" s="660"/>
      <c r="BV19" s="660"/>
      <c r="BW19" s="660"/>
      <c r="BX19" s="660"/>
      <c r="BY19" s="660"/>
      <c r="BZ19" s="660"/>
      <c r="CA19" s="660"/>
      <c r="CB19" s="695"/>
      <c r="CD19" s="618" t="s">
        <v>261</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262</v>
      </c>
      <c r="C20" s="697"/>
      <c r="D20" s="697"/>
      <c r="E20" s="697"/>
      <c r="F20" s="697"/>
      <c r="G20" s="697"/>
      <c r="H20" s="697"/>
      <c r="I20" s="697"/>
      <c r="J20" s="697"/>
      <c r="K20" s="697"/>
      <c r="L20" s="697"/>
      <c r="M20" s="697"/>
      <c r="N20" s="697"/>
      <c r="O20" s="697"/>
      <c r="P20" s="697"/>
      <c r="Q20" s="698"/>
      <c r="R20" s="621" t="s">
        <v>122</v>
      </c>
      <c r="S20" s="622"/>
      <c r="T20" s="622"/>
      <c r="U20" s="622"/>
      <c r="V20" s="622"/>
      <c r="W20" s="622"/>
      <c r="X20" s="622"/>
      <c r="Y20" s="623"/>
      <c r="Z20" s="659" t="s">
        <v>122</v>
      </c>
      <c r="AA20" s="659"/>
      <c r="AB20" s="659"/>
      <c r="AC20" s="659"/>
      <c r="AD20" s="660" t="s">
        <v>122</v>
      </c>
      <c r="AE20" s="660"/>
      <c r="AF20" s="660"/>
      <c r="AG20" s="660"/>
      <c r="AH20" s="660"/>
      <c r="AI20" s="660"/>
      <c r="AJ20" s="660"/>
      <c r="AK20" s="660"/>
      <c r="AL20" s="624" t="s">
        <v>122</v>
      </c>
      <c r="AM20" s="625"/>
      <c r="AN20" s="625"/>
      <c r="AO20" s="661"/>
      <c r="AP20" s="618" t="s">
        <v>263</v>
      </c>
      <c r="AQ20" s="619"/>
      <c r="AR20" s="619"/>
      <c r="AS20" s="619"/>
      <c r="AT20" s="619"/>
      <c r="AU20" s="619"/>
      <c r="AV20" s="619"/>
      <c r="AW20" s="619"/>
      <c r="AX20" s="619"/>
      <c r="AY20" s="619"/>
      <c r="AZ20" s="619"/>
      <c r="BA20" s="619"/>
      <c r="BB20" s="619"/>
      <c r="BC20" s="619"/>
      <c r="BD20" s="619"/>
      <c r="BE20" s="619"/>
      <c r="BF20" s="620"/>
      <c r="BG20" s="621">
        <v>982</v>
      </c>
      <c r="BH20" s="622"/>
      <c r="BI20" s="622"/>
      <c r="BJ20" s="622"/>
      <c r="BK20" s="622"/>
      <c r="BL20" s="622"/>
      <c r="BM20" s="622"/>
      <c r="BN20" s="623"/>
      <c r="BO20" s="659">
        <v>0.7</v>
      </c>
      <c r="BP20" s="659"/>
      <c r="BQ20" s="659"/>
      <c r="BR20" s="659"/>
      <c r="BS20" s="660" t="s">
        <v>122</v>
      </c>
      <c r="BT20" s="660"/>
      <c r="BU20" s="660"/>
      <c r="BV20" s="660"/>
      <c r="BW20" s="660"/>
      <c r="BX20" s="660"/>
      <c r="BY20" s="660"/>
      <c r="BZ20" s="660"/>
      <c r="CA20" s="660"/>
      <c r="CB20" s="695"/>
      <c r="CD20" s="618" t="s">
        <v>264</v>
      </c>
      <c r="CE20" s="619"/>
      <c r="CF20" s="619"/>
      <c r="CG20" s="619"/>
      <c r="CH20" s="619"/>
      <c r="CI20" s="619"/>
      <c r="CJ20" s="619"/>
      <c r="CK20" s="619"/>
      <c r="CL20" s="619"/>
      <c r="CM20" s="619"/>
      <c r="CN20" s="619"/>
      <c r="CO20" s="619"/>
      <c r="CP20" s="619"/>
      <c r="CQ20" s="620"/>
      <c r="CR20" s="621">
        <v>2564291</v>
      </c>
      <c r="CS20" s="622"/>
      <c r="CT20" s="622"/>
      <c r="CU20" s="622"/>
      <c r="CV20" s="622"/>
      <c r="CW20" s="622"/>
      <c r="CX20" s="622"/>
      <c r="CY20" s="623"/>
      <c r="CZ20" s="659">
        <v>100</v>
      </c>
      <c r="DA20" s="659"/>
      <c r="DB20" s="659"/>
      <c r="DC20" s="659"/>
      <c r="DD20" s="627">
        <v>573139</v>
      </c>
      <c r="DE20" s="622"/>
      <c r="DF20" s="622"/>
      <c r="DG20" s="622"/>
      <c r="DH20" s="622"/>
      <c r="DI20" s="622"/>
      <c r="DJ20" s="622"/>
      <c r="DK20" s="622"/>
      <c r="DL20" s="622"/>
      <c r="DM20" s="622"/>
      <c r="DN20" s="622"/>
      <c r="DO20" s="622"/>
      <c r="DP20" s="623"/>
      <c r="DQ20" s="627">
        <v>1866140</v>
      </c>
      <c r="DR20" s="622"/>
      <c r="DS20" s="622"/>
      <c r="DT20" s="622"/>
      <c r="DU20" s="622"/>
      <c r="DV20" s="622"/>
      <c r="DW20" s="622"/>
      <c r="DX20" s="622"/>
      <c r="DY20" s="622"/>
      <c r="DZ20" s="622"/>
      <c r="EA20" s="622"/>
      <c r="EB20" s="622"/>
      <c r="EC20" s="658"/>
    </row>
    <row r="21" spans="2:133" ht="11.25" customHeight="1" x14ac:dyDescent="0.15">
      <c r="B21" s="618" t="s">
        <v>265</v>
      </c>
      <c r="C21" s="619"/>
      <c r="D21" s="619"/>
      <c r="E21" s="619"/>
      <c r="F21" s="619"/>
      <c r="G21" s="619"/>
      <c r="H21" s="619"/>
      <c r="I21" s="619"/>
      <c r="J21" s="619"/>
      <c r="K21" s="619"/>
      <c r="L21" s="619"/>
      <c r="M21" s="619"/>
      <c r="N21" s="619"/>
      <c r="O21" s="619"/>
      <c r="P21" s="619"/>
      <c r="Q21" s="620"/>
      <c r="R21" s="621">
        <v>1360772</v>
      </c>
      <c r="S21" s="622"/>
      <c r="T21" s="622"/>
      <c r="U21" s="622"/>
      <c r="V21" s="622"/>
      <c r="W21" s="622"/>
      <c r="X21" s="622"/>
      <c r="Y21" s="623"/>
      <c r="Z21" s="659">
        <v>52.6</v>
      </c>
      <c r="AA21" s="659"/>
      <c r="AB21" s="659"/>
      <c r="AC21" s="659"/>
      <c r="AD21" s="660">
        <v>1183332</v>
      </c>
      <c r="AE21" s="660"/>
      <c r="AF21" s="660"/>
      <c r="AG21" s="660"/>
      <c r="AH21" s="660"/>
      <c r="AI21" s="660"/>
      <c r="AJ21" s="660"/>
      <c r="AK21" s="660"/>
      <c r="AL21" s="624">
        <v>84.7</v>
      </c>
      <c r="AM21" s="625"/>
      <c r="AN21" s="625"/>
      <c r="AO21" s="661"/>
      <c r="AP21" s="618" t="s">
        <v>266</v>
      </c>
      <c r="AQ21" s="699"/>
      <c r="AR21" s="699"/>
      <c r="AS21" s="699"/>
      <c r="AT21" s="699"/>
      <c r="AU21" s="699"/>
      <c r="AV21" s="699"/>
      <c r="AW21" s="699"/>
      <c r="AX21" s="699"/>
      <c r="AY21" s="699"/>
      <c r="AZ21" s="699"/>
      <c r="BA21" s="699"/>
      <c r="BB21" s="699"/>
      <c r="BC21" s="699"/>
      <c r="BD21" s="699"/>
      <c r="BE21" s="699"/>
      <c r="BF21" s="700"/>
      <c r="BG21" s="621">
        <v>982</v>
      </c>
      <c r="BH21" s="622"/>
      <c r="BI21" s="622"/>
      <c r="BJ21" s="622"/>
      <c r="BK21" s="622"/>
      <c r="BL21" s="622"/>
      <c r="BM21" s="622"/>
      <c r="BN21" s="623"/>
      <c r="BO21" s="659">
        <v>0.7</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267</v>
      </c>
      <c r="C22" s="619"/>
      <c r="D22" s="619"/>
      <c r="E22" s="619"/>
      <c r="F22" s="619"/>
      <c r="G22" s="619"/>
      <c r="H22" s="619"/>
      <c r="I22" s="619"/>
      <c r="J22" s="619"/>
      <c r="K22" s="619"/>
      <c r="L22" s="619"/>
      <c r="M22" s="619"/>
      <c r="N22" s="619"/>
      <c r="O22" s="619"/>
      <c r="P22" s="619"/>
      <c r="Q22" s="620"/>
      <c r="R22" s="621">
        <v>1183332</v>
      </c>
      <c r="S22" s="622"/>
      <c r="T22" s="622"/>
      <c r="U22" s="622"/>
      <c r="V22" s="622"/>
      <c r="W22" s="622"/>
      <c r="X22" s="622"/>
      <c r="Y22" s="623"/>
      <c r="Z22" s="659">
        <v>45.7</v>
      </c>
      <c r="AA22" s="659"/>
      <c r="AB22" s="659"/>
      <c r="AC22" s="659"/>
      <c r="AD22" s="660">
        <v>1183332</v>
      </c>
      <c r="AE22" s="660"/>
      <c r="AF22" s="660"/>
      <c r="AG22" s="660"/>
      <c r="AH22" s="660"/>
      <c r="AI22" s="660"/>
      <c r="AJ22" s="660"/>
      <c r="AK22" s="660"/>
      <c r="AL22" s="624">
        <v>84.7</v>
      </c>
      <c r="AM22" s="625"/>
      <c r="AN22" s="625"/>
      <c r="AO22" s="661"/>
      <c r="AP22" s="618" t="s">
        <v>268</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269</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270</v>
      </c>
      <c r="C23" s="619"/>
      <c r="D23" s="619"/>
      <c r="E23" s="619"/>
      <c r="F23" s="619"/>
      <c r="G23" s="619"/>
      <c r="H23" s="619"/>
      <c r="I23" s="619"/>
      <c r="J23" s="619"/>
      <c r="K23" s="619"/>
      <c r="L23" s="619"/>
      <c r="M23" s="619"/>
      <c r="N23" s="619"/>
      <c r="O23" s="619"/>
      <c r="P23" s="619"/>
      <c r="Q23" s="620"/>
      <c r="R23" s="621">
        <v>177439</v>
      </c>
      <c r="S23" s="622"/>
      <c r="T23" s="622"/>
      <c r="U23" s="622"/>
      <c r="V23" s="622"/>
      <c r="W23" s="622"/>
      <c r="X23" s="622"/>
      <c r="Y23" s="623"/>
      <c r="Z23" s="659">
        <v>6.9</v>
      </c>
      <c r="AA23" s="659"/>
      <c r="AB23" s="659"/>
      <c r="AC23" s="659"/>
      <c r="AD23" s="660" t="s">
        <v>122</v>
      </c>
      <c r="AE23" s="660"/>
      <c r="AF23" s="660"/>
      <c r="AG23" s="660"/>
      <c r="AH23" s="660"/>
      <c r="AI23" s="660"/>
      <c r="AJ23" s="660"/>
      <c r="AK23" s="660"/>
      <c r="AL23" s="624" t="s">
        <v>122</v>
      </c>
      <c r="AM23" s="625"/>
      <c r="AN23" s="625"/>
      <c r="AO23" s="661"/>
      <c r="AP23" s="618" t="s">
        <v>271</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211</v>
      </c>
      <c r="CE23" s="674"/>
      <c r="CF23" s="674"/>
      <c r="CG23" s="674"/>
      <c r="CH23" s="674"/>
      <c r="CI23" s="674"/>
      <c r="CJ23" s="674"/>
      <c r="CK23" s="674"/>
      <c r="CL23" s="674"/>
      <c r="CM23" s="674"/>
      <c r="CN23" s="674"/>
      <c r="CO23" s="674"/>
      <c r="CP23" s="674"/>
      <c r="CQ23" s="675"/>
      <c r="CR23" s="673" t="s">
        <v>272</v>
      </c>
      <c r="CS23" s="674"/>
      <c r="CT23" s="674"/>
      <c r="CU23" s="674"/>
      <c r="CV23" s="674"/>
      <c r="CW23" s="674"/>
      <c r="CX23" s="674"/>
      <c r="CY23" s="675"/>
      <c r="CZ23" s="673" t="s">
        <v>273</v>
      </c>
      <c r="DA23" s="674"/>
      <c r="DB23" s="674"/>
      <c r="DC23" s="675"/>
      <c r="DD23" s="673" t="s">
        <v>274</v>
      </c>
      <c r="DE23" s="674"/>
      <c r="DF23" s="674"/>
      <c r="DG23" s="674"/>
      <c r="DH23" s="674"/>
      <c r="DI23" s="674"/>
      <c r="DJ23" s="674"/>
      <c r="DK23" s="675"/>
      <c r="DL23" s="711" t="s">
        <v>275</v>
      </c>
      <c r="DM23" s="712"/>
      <c r="DN23" s="712"/>
      <c r="DO23" s="712"/>
      <c r="DP23" s="712"/>
      <c r="DQ23" s="712"/>
      <c r="DR23" s="712"/>
      <c r="DS23" s="712"/>
      <c r="DT23" s="712"/>
      <c r="DU23" s="712"/>
      <c r="DV23" s="713"/>
      <c r="DW23" s="673" t="s">
        <v>276</v>
      </c>
      <c r="DX23" s="674"/>
      <c r="DY23" s="674"/>
      <c r="DZ23" s="674"/>
      <c r="EA23" s="674"/>
      <c r="EB23" s="674"/>
      <c r="EC23" s="675"/>
    </row>
    <row r="24" spans="2:133" ht="11.25" customHeight="1" x14ac:dyDescent="0.15">
      <c r="B24" s="618" t="s">
        <v>277</v>
      </c>
      <c r="C24" s="619"/>
      <c r="D24" s="619"/>
      <c r="E24" s="619"/>
      <c r="F24" s="619"/>
      <c r="G24" s="619"/>
      <c r="H24" s="619"/>
      <c r="I24" s="619"/>
      <c r="J24" s="619"/>
      <c r="K24" s="619"/>
      <c r="L24" s="619"/>
      <c r="M24" s="619"/>
      <c r="N24" s="619"/>
      <c r="O24" s="619"/>
      <c r="P24" s="619"/>
      <c r="Q24" s="620"/>
      <c r="R24" s="621">
        <v>1</v>
      </c>
      <c r="S24" s="622"/>
      <c r="T24" s="622"/>
      <c r="U24" s="622"/>
      <c r="V24" s="622"/>
      <c r="W24" s="622"/>
      <c r="X24" s="622"/>
      <c r="Y24" s="623"/>
      <c r="Z24" s="659">
        <v>0</v>
      </c>
      <c r="AA24" s="659"/>
      <c r="AB24" s="659"/>
      <c r="AC24" s="659"/>
      <c r="AD24" s="660" t="s">
        <v>122</v>
      </c>
      <c r="AE24" s="660"/>
      <c r="AF24" s="660"/>
      <c r="AG24" s="660"/>
      <c r="AH24" s="660"/>
      <c r="AI24" s="660"/>
      <c r="AJ24" s="660"/>
      <c r="AK24" s="660"/>
      <c r="AL24" s="624" t="s">
        <v>122</v>
      </c>
      <c r="AM24" s="625"/>
      <c r="AN24" s="625"/>
      <c r="AO24" s="661"/>
      <c r="AP24" s="618" t="s">
        <v>278</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279</v>
      </c>
      <c r="CE24" s="680"/>
      <c r="CF24" s="680"/>
      <c r="CG24" s="680"/>
      <c r="CH24" s="680"/>
      <c r="CI24" s="680"/>
      <c r="CJ24" s="680"/>
      <c r="CK24" s="680"/>
      <c r="CL24" s="680"/>
      <c r="CM24" s="680"/>
      <c r="CN24" s="680"/>
      <c r="CO24" s="680"/>
      <c r="CP24" s="680"/>
      <c r="CQ24" s="681"/>
      <c r="CR24" s="676">
        <v>736477</v>
      </c>
      <c r="CS24" s="677"/>
      <c r="CT24" s="677"/>
      <c r="CU24" s="677"/>
      <c r="CV24" s="677"/>
      <c r="CW24" s="677"/>
      <c r="CX24" s="677"/>
      <c r="CY24" s="702"/>
      <c r="CZ24" s="703">
        <v>28.7</v>
      </c>
      <c r="DA24" s="685"/>
      <c r="DB24" s="685"/>
      <c r="DC24" s="705"/>
      <c r="DD24" s="701">
        <v>586643</v>
      </c>
      <c r="DE24" s="677"/>
      <c r="DF24" s="677"/>
      <c r="DG24" s="677"/>
      <c r="DH24" s="677"/>
      <c r="DI24" s="677"/>
      <c r="DJ24" s="677"/>
      <c r="DK24" s="702"/>
      <c r="DL24" s="701">
        <v>564418</v>
      </c>
      <c r="DM24" s="677"/>
      <c r="DN24" s="677"/>
      <c r="DO24" s="677"/>
      <c r="DP24" s="677"/>
      <c r="DQ24" s="677"/>
      <c r="DR24" s="677"/>
      <c r="DS24" s="677"/>
      <c r="DT24" s="677"/>
      <c r="DU24" s="677"/>
      <c r="DV24" s="702"/>
      <c r="DW24" s="703">
        <v>40.299999999999997</v>
      </c>
      <c r="DX24" s="685"/>
      <c r="DY24" s="685"/>
      <c r="DZ24" s="685"/>
      <c r="EA24" s="685"/>
      <c r="EB24" s="685"/>
      <c r="EC24" s="704"/>
    </row>
    <row r="25" spans="2:133" ht="11.25" customHeight="1" x14ac:dyDescent="0.15">
      <c r="B25" s="618" t="s">
        <v>280</v>
      </c>
      <c r="C25" s="619"/>
      <c r="D25" s="619"/>
      <c r="E25" s="619"/>
      <c r="F25" s="619"/>
      <c r="G25" s="619"/>
      <c r="H25" s="619"/>
      <c r="I25" s="619"/>
      <c r="J25" s="619"/>
      <c r="K25" s="619"/>
      <c r="L25" s="619"/>
      <c r="M25" s="619"/>
      <c r="N25" s="619"/>
      <c r="O25" s="619"/>
      <c r="P25" s="619"/>
      <c r="Q25" s="620"/>
      <c r="R25" s="621">
        <v>1571165</v>
      </c>
      <c r="S25" s="622"/>
      <c r="T25" s="622"/>
      <c r="U25" s="622"/>
      <c r="V25" s="622"/>
      <c r="W25" s="622"/>
      <c r="X25" s="622"/>
      <c r="Y25" s="623"/>
      <c r="Z25" s="659">
        <v>60.7</v>
      </c>
      <c r="AA25" s="659"/>
      <c r="AB25" s="659"/>
      <c r="AC25" s="659"/>
      <c r="AD25" s="660">
        <v>1393725</v>
      </c>
      <c r="AE25" s="660"/>
      <c r="AF25" s="660"/>
      <c r="AG25" s="660"/>
      <c r="AH25" s="660"/>
      <c r="AI25" s="660"/>
      <c r="AJ25" s="660"/>
      <c r="AK25" s="660"/>
      <c r="AL25" s="624">
        <v>99.7</v>
      </c>
      <c r="AM25" s="625"/>
      <c r="AN25" s="625"/>
      <c r="AO25" s="661"/>
      <c r="AP25" s="618" t="s">
        <v>281</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282</v>
      </c>
      <c r="CE25" s="619"/>
      <c r="CF25" s="619"/>
      <c r="CG25" s="619"/>
      <c r="CH25" s="619"/>
      <c r="CI25" s="619"/>
      <c r="CJ25" s="619"/>
      <c r="CK25" s="619"/>
      <c r="CL25" s="619"/>
      <c r="CM25" s="619"/>
      <c r="CN25" s="619"/>
      <c r="CO25" s="619"/>
      <c r="CP25" s="619"/>
      <c r="CQ25" s="620"/>
      <c r="CR25" s="621">
        <v>333636</v>
      </c>
      <c r="CS25" s="634"/>
      <c r="CT25" s="634"/>
      <c r="CU25" s="634"/>
      <c r="CV25" s="634"/>
      <c r="CW25" s="634"/>
      <c r="CX25" s="634"/>
      <c r="CY25" s="635"/>
      <c r="CZ25" s="624">
        <v>13</v>
      </c>
      <c r="DA25" s="636"/>
      <c r="DB25" s="636"/>
      <c r="DC25" s="637"/>
      <c r="DD25" s="627">
        <v>324869</v>
      </c>
      <c r="DE25" s="634"/>
      <c r="DF25" s="634"/>
      <c r="DG25" s="634"/>
      <c r="DH25" s="634"/>
      <c r="DI25" s="634"/>
      <c r="DJ25" s="634"/>
      <c r="DK25" s="635"/>
      <c r="DL25" s="627">
        <v>306935</v>
      </c>
      <c r="DM25" s="634"/>
      <c r="DN25" s="634"/>
      <c r="DO25" s="634"/>
      <c r="DP25" s="634"/>
      <c r="DQ25" s="634"/>
      <c r="DR25" s="634"/>
      <c r="DS25" s="634"/>
      <c r="DT25" s="634"/>
      <c r="DU25" s="634"/>
      <c r="DV25" s="635"/>
      <c r="DW25" s="624">
        <v>21.9</v>
      </c>
      <c r="DX25" s="636"/>
      <c r="DY25" s="636"/>
      <c r="DZ25" s="636"/>
      <c r="EA25" s="636"/>
      <c r="EB25" s="636"/>
      <c r="EC25" s="648"/>
    </row>
    <row r="26" spans="2:133" ht="11.25" customHeight="1" x14ac:dyDescent="0.15">
      <c r="B26" s="618" t="s">
        <v>283</v>
      </c>
      <c r="C26" s="619"/>
      <c r="D26" s="619"/>
      <c r="E26" s="619"/>
      <c r="F26" s="619"/>
      <c r="G26" s="619"/>
      <c r="H26" s="619"/>
      <c r="I26" s="619"/>
      <c r="J26" s="619"/>
      <c r="K26" s="619"/>
      <c r="L26" s="619"/>
      <c r="M26" s="619"/>
      <c r="N26" s="619"/>
      <c r="O26" s="619"/>
      <c r="P26" s="619"/>
      <c r="Q26" s="620"/>
      <c r="R26" s="621" t="s">
        <v>122</v>
      </c>
      <c r="S26" s="622"/>
      <c r="T26" s="622"/>
      <c r="U26" s="622"/>
      <c r="V26" s="622"/>
      <c r="W26" s="622"/>
      <c r="X26" s="622"/>
      <c r="Y26" s="623"/>
      <c r="Z26" s="659" t="s">
        <v>122</v>
      </c>
      <c r="AA26" s="659"/>
      <c r="AB26" s="659"/>
      <c r="AC26" s="659"/>
      <c r="AD26" s="660" t="s">
        <v>122</v>
      </c>
      <c r="AE26" s="660"/>
      <c r="AF26" s="660"/>
      <c r="AG26" s="660"/>
      <c r="AH26" s="660"/>
      <c r="AI26" s="660"/>
      <c r="AJ26" s="660"/>
      <c r="AK26" s="660"/>
      <c r="AL26" s="624" t="s">
        <v>122</v>
      </c>
      <c r="AM26" s="625"/>
      <c r="AN26" s="625"/>
      <c r="AO26" s="661"/>
      <c r="AP26" s="618" t="s">
        <v>284</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285</v>
      </c>
      <c r="CE26" s="619"/>
      <c r="CF26" s="619"/>
      <c r="CG26" s="619"/>
      <c r="CH26" s="619"/>
      <c r="CI26" s="619"/>
      <c r="CJ26" s="619"/>
      <c r="CK26" s="619"/>
      <c r="CL26" s="619"/>
      <c r="CM26" s="619"/>
      <c r="CN26" s="619"/>
      <c r="CO26" s="619"/>
      <c r="CP26" s="619"/>
      <c r="CQ26" s="620"/>
      <c r="CR26" s="621">
        <v>189422</v>
      </c>
      <c r="CS26" s="622"/>
      <c r="CT26" s="622"/>
      <c r="CU26" s="622"/>
      <c r="CV26" s="622"/>
      <c r="CW26" s="622"/>
      <c r="CX26" s="622"/>
      <c r="CY26" s="623"/>
      <c r="CZ26" s="624">
        <v>7.4</v>
      </c>
      <c r="DA26" s="636"/>
      <c r="DB26" s="636"/>
      <c r="DC26" s="637"/>
      <c r="DD26" s="627">
        <v>186773</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286</v>
      </c>
      <c r="C27" s="619"/>
      <c r="D27" s="619"/>
      <c r="E27" s="619"/>
      <c r="F27" s="619"/>
      <c r="G27" s="619"/>
      <c r="H27" s="619"/>
      <c r="I27" s="619"/>
      <c r="J27" s="619"/>
      <c r="K27" s="619"/>
      <c r="L27" s="619"/>
      <c r="M27" s="619"/>
      <c r="N27" s="619"/>
      <c r="O27" s="619"/>
      <c r="P27" s="619"/>
      <c r="Q27" s="620"/>
      <c r="R27" s="621">
        <v>6032</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287</v>
      </c>
      <c r="AQ27" s="619"/>
      <c r="AR27" s="619"/>
      <c r="AS27" s="619"/>
      <c r="AT27" s="619"/>
      <c r="AU27" s="619"/>
      <c r="AV27" s="619"/>
      <c r="AW27" s="619"/>
      <c r="AX27" s="619"/>
      <c r="AY27" s="619"/>
      <c r="AZ27" s="619"/>
      <c r="BA27" s="619"/>
      <c r="BB27" s="619"/>
      <c r="BC27" s="619"/>
      <c r="BD27" s="619"/>
      <c r="BE27" s="619"/>
      <c r="BF27" s="620"/>
      <c r="BG27" s="621">
        <v>146159</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288</v>
      </c>
      <c r="CE27" s="619"/>
      <c r="CF27" s="619"/>
      <c r="CG27" s="619"/>
      <c r="CH27" s="619"/>
      <c r="CI27" s="619"/>
      <c r="CJ27" s="619"/>
      <c r="CK27" s="619"/>
      <c r="CL27" s="619"/>
      <c r="CM27" s="619"/>
      <c r="CN27" s="619"/>
      <c r="CO27" s="619"/>
      <c r="CP27" s="619"/>
      <c r="CQ27" s="620"/>
      <c r="CR27" s="621">
        <v>205505</v>
      </c>
      <c r="CS27" s="634"/>
      <c r="CT27" s="634"/>
      <c r="CU27" s="634"/>
      <c r="CV27" s="634"/>
      <c r="CW27" s="634"/>
      <c r="CX27" s="634"/>
      <c r="CY27" s="635"/>
      <c r="CZ27" s="624">
        <v>8</v>
      </c>
      <c r="DA27" s="636"/>
      <c r="DB27" s="636"/>
      <c r="DC27" s="637"/>
      <c r="DD27" s="627">
        <v>71217</v>
      </c>
      <c r="DE27" s="634"/>
      <c r="DF27" s="634"/>
      <c r="DG27" s="634"/>
      <c r="DH27" s="634"/>
      <c r="DI27" s="634"/>
      <c r="DJ27" s="634"/>
      <c r="DK27" s="635"/>
      <c r="DL27" s="627">
        <v>66926</v>
      </c>
      <c r="DM27" s="634"/>
      <c r="DN27" s="634"/>
      <c r="DO27" s="634"/>
      <c r="DP27" s="634"/>
      <c r="DQ27" s="634"/>
      <c r="DR27" s="634"/>
      <c r="DS27" s="634"/>
      <c r="DT27" s="634"/>
      <c r="DU27" s="634"/>
      <c r="DV27" s="635"/>
      <c r="DW27" s="624">
        <v>4.8</v>
      </c>
      <c r="DX27" s="636"/>
      <c r="DY27" s="636"/>
      <c r="DZ27" s="636"/>
      <c r="EA27" s="636"/>
      <c r="EB27" s="636"/>
      <c r="EC27" s="648"/>
    </row>
    <row r="28" spans="2:133" ht="11.25" customHeight="1" x14ac:dyDescent="0.15">
      <c r="B28" s="618" t="s">
        <v>289</v>
      </c>
      <c r="C28" s="619"/>
      <c r="D28" s="619"/>
      <c r="E28" s="619"/>
      <c r="F28" s="619"/>
      <c r="G28" s="619"/>
      <c r="H28" s="619"/>
      <c r="I28" s="619"/>
      <c r="J28" s="619"/>
      <c r="K28" s="619"/>
      <c r="L28" s="619"/>
      <c r="M28" s="619"/>
      <c r="N28" s="619"/>
      <c r="O28" s="619"/>
      <c r="P28" s="619"/>
      <c r="Q28" s="620"/>
      <c r="R28" s="621">
        <v>23739</v>
      </c>
      <c r="S28" s="622"/>
      <c r="T28" s="622"/>
      <c r="U28" s="622"/>
      <c r="V28" s="622"/>
      <c r="W28" s="622"/>
      <c r="X28" s="622"/>
      <c r="Y28" s="623"/>
      <c r="Z28" s="659">
        <v>0.9</v>
      </c>
      <c r="AA28" s="659"/>
      <c r="AB28" s="659"/>
      <c r="AC28" s="659"/>
      <c r="AD28" s="660" t="s">
        <v>122</v>
      </c>
      <c r="AE28" s="660"/>
      <c r="AF28" s="660"/>
      <c r="AG28" s="660"/>
      <c r="AH28" s="660"/>
      <c r="AI28" s="660"/>
      <c r="AJ28" s="660"/>
      <c r="AK28" s="660"/>
      <c r="AL28" s="624" t="s">
        <v>122</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290</v>
      </c>
      <c r="CE28" s="619"/>
      <c r="CF28" s="619"/>
      <c r="CG28" s="619"/>
      <c r="CH28" s="619"/>
      <c r="CI28" s="619"/>
      <c r="CJ28" s="619"/>
      <c r="CK28" s="619"/>
      <c r="CL28" s="619"/>
      <c r="CM28" s="619"/>
      <c r="CN28" s="619"/>
      <c r="CO28" s="619"/>
      <c r="CP28" s="619"/>
      <c r="CQ28" s="620"/>
      <c r="CR28" s="621">
        <v>197336</v>
      </c>
      <c r="CS28" s="622"/>
      <c r="CT28" s="622"/>
      <c r="CU28" s="622"/>
      <c r="CV28" s="622"/>
      <c r="CW28" s="622"/>
      <c r="CX28" s="622"/>
      <c r="CY28" s="623"/>
      <c r="CZ28" s="624">
        <v>7.7</v>
      </c>
      <c r="DA28" s="636"/>
      <c r="DB28" s="636"/>
      <c r="DC28" s="637"/>
      <c r="DD28" s="627">
        <v>190557</v>
      </c>
      <c r="DE28" s="622"/>
      <c r="DF28" s="622"/>
      <c r="DG28" s="622"/>
      <c r="DH28" s="622"/>
      <c r="DI28" s="622"/>
      <c r="DJ28" s="622"/>
      <c r="DK28" s="623"/>
      <c r="DL28" s="627">
        <v>190557</v>
      </c>
      <c r="DM28" s="622"/>
      <c r="DN28" s="622"/>
      <c r="DO28" s="622"/>
      <c r="DP28" s="622"/>
      <c r="DQ28" s="622"/>
      <c r="DR28" s="622"/>
      <c r="DS28" s="622"/>
      <c r="DT28" s="622"/>
      <c r="DU28" s="622"/>
      <c r="DV28" s="623"/>
      <c r="DW28" s="624">
        <v>13.6</v>
      </c>
      <c r="DX28" s="636"/>
      <c r="DY28" s="636"/>
      <c r="DZ28" s="636"/>
      <c r="EA28" s="636"/>
      <c r="EB28" s="636"/>
      <c r="EC28" s="648"/>
    </row>
    <row r="29" spans="2:133" ht="11.25" customHeight="1" x14ac:dyDescent="0.15">
      <c r="B29" s="618" t="s">
        <v>291</v>
      </c>
      <c r="C29" s="619"/>
      <c r="D29" s="619"/>
      <c r="E29" s="619"/>
      <c r="F29" s="619"/>
      <c r="G29" s="619"/>
      <c r="H29" s="619"/>
      <c r="I29" s="619"/>
      <c r="J29" s="619"/>
      <c r="K29" s="619"/>
      <c r="L29" s="619"/>
      <c r="M29" s="619"/>
      <c r="N29" s="619"/>
      <c r="O29" s="619"/>
      <c r="P29" s="619"/>
      <c r="Q29" s="620"/>
      <c r="R29" s="621">
        <v>597</v>
      </c>
      <c r="S29" s="622"/>
      <c r="T29" s="622"/>
      <c r="U29" s="622"/>
      <c r="V29" s="622"/>
      <c r="W29" s="622"/>
      <c r="X29" s="622"/>
      <c r="Y29" s="623"/>
      <c r="Z29" s="659">
        <v>0</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292</v>
      </c>
      <c r="CE29" s="641"/>
      <c r="CF29" s="618" t="s">
        <v>66</v>
      </c>
      <c r="CG29" s="619"/>
      <c r="CH29" s="619"/>
      <c r="CI29" s="619"/>
      <c r="CJ29" s="619"/>
      <c r="CK29" s="619"/>
      <c r="CL29" s="619"/>
      <c r="CM29" s="619"/>
      <c r="CN29" s="619"/>
      <c r="CO29" s="619"/>
      <c r="CP29" s="619"/>
      <c r="CQ29" s="620"/>
      <c r="CR29" s="621">
        <v>197336</v>
      </c>
      <c r="CS29" s="634"/>
      <c r="CT29" s="634"/>
      <c r="CU29" s="634"/>
      <c r="CV29" s="634"/>
      <c r="CW29" s="634"/>
      <c r="CX29" s="634"/>
      <c r="CY29" s="635"/>
      <c r="CZ29" s="624">
        <v>7.7</v>
      </c>
      <c r="DA29" s="636"/>
      <c r="DB29" s="636"/>
      <c r="DC29" s="637"/>
      <c r="DD29" s="627">
        <v>190557</v>
      </c>
      <c r="DE29" s="634"/>
      <c r="DF29" s="634"/>
      <c r="DG29" s="634"/>
      <c r="DH29" s="634"/>
      <c r="DI29" s="634"/>
      <c r="DJ29" s="634"/>
      <c r="DK29" s="635"/>
      <c r="DL29" s="627">
        <v>190557</v>
      </c>
      <c r="DM29" s="634"/>
      <c r="DN29" s="634"/>
      <c r="DO29" s="634"/>
      <c r="DP29" s="634"/>
      <c r="DQ29" s="634"/>
      <c r="DR29" s="634"/>
      <c r="DS29" s="634"/>
      <c r="DT29" s="634"/>
      <c r="DU29" s="634"/>
      <c r="DV29" s="635"/>
      <c r="DW29" s="624">
        <v>13.6</v>
      </c>
      <c r="DX29" s="636"/>
      <c r="DY29" s="636"/>
      <c r="DZ29" s="636"/>
      <c r="EA29" s="636"/>
      <c r="EB29" s="636"/>
      <c r="EC29" s="648"/>
    </row>
    <row r="30" spans="2:133" ht="11.25" customHeight="1" x14ac:dyDescent="0.15">
      <c r="B30" s="618" t="s">
        <v>293</v>
      </c>
      <c r="C30" s="619"/>
      <c r="D30" s="619"/>
      <c r="E30" s="619"/>
      <c r="F30" s="619"/>
      <c r="G30" s="619"/>
      <c r="H30" s="619"/>
      <c r="I30" s="619"/>
      <c r="J30" s="619"/>
      <c r="K30" s="619"/>
      <c r="L30" s="619"/>
      <c r="M30" s="619"/>
      <c r="N30" s="619"/>
      <c r="O30" s="619"/>
      <c r="P30" s="619"/>
      <c r="Q30" s="620"/>
      <c r="R30" s="621">
        <v>164102</v>
      </c>
      <c r="S30" s="622"/>
      <c r="T30" s="622"/>
      <c r="U30" s="622"/>
      <c r="V30" s="622"/>
      <c r="W30" s="622"/>
      <c r="X30" s="622"/>
      <c r="Y30" s="623"/>
      <c r="Z30" s="659">
        <v>6.3</v>
      </c>
      <c r="AA30" s="659"/>
      <c r="AB30" s="659"/>
      <c r="AC30" s="659"/>
      <c r="AD30" s="660" t="s">
        <v>122</v>
      </c>
      <c r="AE30" s="660"/>
      <c r="AF30" s="660"/>
      <c r="AG30" s="660"/>
      <c r="AH30" s="660"/>
      <c r="AI30" s="660"/>
      <c r="AJ30" s="660"/>
      <c r="AK30" s="660"/>
      <c r="AL30" s="624" t="s">
        <v>122</v>
      </c>
      <c r="AM30" s="625"/>
      <c r="AN30" s="625"/>
      <c r="AO30" s="661"/>
      <c r="AP30" s="673" t="s">
        <v>211</v>
      </c>
      <c r="AQ30" s="674"/>
      <c r="AR30" s="674"/>
      <c r="AS30" s="674"/>
      <c r="AT30" s="674"/>
      <c r="AU30" s="674"/>
      <c r="AV30" s="674"/>
      <c r="AW30" s="674"/>
      <c r="AX30" s="674"/>
      <c r="AY30" s="674"/>
      <c r="AZ30" s="674"/>
      <c r="BA30" s="674"/>
      <c r="BB30" s="674"/>
      <c r="BC30" s="674"/>
      <c r="BD30" s="674"/>
      <c r="BE30" s="674"/>
      <c r="BF30" s="675"/>
      <c r="BG30" s="673" t="s">
        <v>294</v>
      </c>
      <c r="BH30" s="693"/>
      <c r="BI30" s="693"/>
      <c r="BJ30" s="693"/>
      <c r="BK30" s="693"/>
      <c r="BL30" s="693"/>
      <c r="BM30" s="693"/>
      <c r="BN30" s="693"/>
      <c r="BO30" s="693"/>
      <c r="BP30" s="693"/>
      <c r="BQ30" s="694"/>
      <c r="BR30" s="673" t="s">
        <v>295</v>
      </c>
      <c r="BS30" s="693"/>
      <c r="BT30" s="693"/>
      <c r="BU30" s="693"/>
      <c r="BV30" s="693"/>
      <c r="BW30" s="693"/>
      <c r="BX30" s="693"/>
      <c r="BY30" s="693"/>
      <c r="BZ30" s="693"/>
      <c r="CA30" s="693"/>
      <c r="CB30" s="694"/>
      <c r="CD30" s="642"/>
      <c r="CE30" s="643"/>
      <c r="CF30" s="618" t="s">
        <v>296</v>
      </c>
      <c r="CG30" s="619"/>
      <c r="CH30" s="619"/>
      <c r="CI30" s="619"/>
      <c r="CJ30" s="619"/>
      <c r="CK30" s="619"/>
      <c r="CL30" s="619"/>
      <c r="CM30" s="619"/>
      <c r="CN30" s="619"/>
      <c r="CO30" s="619"/>
      <c r="CP30" s="619"/>
      <c r="CQ30" s="620"/>
      <c r="CR30" s="621">
        <v>192351</v>
      </c>
      <c r="CS30" s="622"/>
      <c r="CT30" s="622"/>
      <c r="CU30" s="622"/>
      <c r="CV30" s="622"/>
      <c r="CW30" s="622"/>
      <c r="CX30" s="622"/>
      <c r="CY30" s="623"/>
      <c r="CZ30" s="624">
        <v>7.5</v>
      </c>
      <c r="DA30" s="636"/>
      <c r="DB30" s="636"/>
      <c r="DC30" s="637"/>
      <c r="DD30" s="627">
        <v>185572</v>
      </c>
      <c r="DE30" s="622"/>
      <c r="DF30" s="622"/>
      <c r="DG30" s="622"/>
      <c r="DH30" s="622"/>
      <c r="DI30" s="622"/>
      <c r="DJ30" s="622"/>
      <c r="DK30" s="623"/>
      <c r="DL30" s="627">
        <v>185572</v>
      </c>
      <c r="DM30" s="622"/>
      <c r="DN30" s="622"/>
      <c r="DO30" s="622"/>
      <c r="DP30" s="622"/>
      <c r="DQ30" s="622"/>
      <c r="DR30" s="622"/>
      <c r="DS30" s="622"/>
      <c r="DT30" s="622"/>
      <c r="DU30" s="622"/>
      <c r="DV30" s="623"/>
      <c r="DW30" s="624">
        <v>13.3</v>
      </c>
      <c r="DX30" s="636"/>
      <c r="DY30" s="636"/>
      <c r="DZ30" s="636"/>
      <c r="EA30" s="636"/>
      <c r="EB30" s="636"/>
      <c r="EC30" s="648"/>
    </row>
    <row r="31" spans="2:133" ht="11.25" customHeight="1" x14ac:dyDescent="0.15">
      <c r="B31" s="696" t="s">
        <v>297</v>
      </c>
      <c r="C31" s="697"/>
      <c r="D31" s="697"/>
      <c r="E31" s="697"/>
      <c r="F31" s="697"/>
      <c r="G31" s="697"/>
      <c r="H31" s="697"/>
      <c r="I31" s="697"/>
      <c r="J31" s="697"/>
      <c r="K31" s="697"/>
      <c r="L31" s="697"/>
      <c r="M31" s="697"/>
      <c r="N31" s="697"/>
      <c r="O31" s="697"/>
      <c r="P31" s="697"/>
      <c r="Q31" s="698"/>
      <c r="R31" s="621">
        <v>1608</v>
      </c>
      <c r="S31" s="622"/>
      <c r="T31" s="622"/>
      <c r="U31" s="622"/>
      <c r="V31" s="622"/>
      <c r="W31" s="622"/>
      <c r="X31" s="622"/>
      <c r="Y31" s="623"/>
      <c r="Z31" s="659">
        <v>0.1</v>
      </c>
      <c r="AA31" s="659"/>
      <c r="AB31" s="659"/>
      <c r="AC31" s="659"/>
      <c r="AD31" s="660">
        <v>1608</v>
      </c>
      <c r="AE31" s="660"/>
      <c r="AF31" s="660"/>
      <c r="AG31" s="660"/>
      <c r="AH31" s="660"/>
      <c r="AI31" s="660"/>
      <c r="AJ31" s="660"/>
      <c r="AK31" s="660"/>
      <c r="AL31" s="624">
        <v>0.1</v>
      </c>
      <c r="AM31" s="625"/>
      <c r="AN31" s="625"/>
      <c r="AO31" s="661"/>
      <c r="AP31" s="687" t="s">
        <v>298</v>
      </c>
      <c r="AQ31" s="688"/>
      <c r="AR31" s="688"/>
      <c r="AS31" s="688"/>
      <c r="AT31" s="689" t="s">
        <v>299</v>
      </c>
      <c r="AU31" s="206"/>
      <c r="AV31" s="206"/>
      <c r="AW31" s="206"/>
      <c r="AX31" s="679" t="s">
        <v>177</v>
      </c>
      <c r="AY31" s="680"/>
      <c r="AZ31" s="680"/>
      <c r="BA31" s="680"/>
      <c r="BB31" s="680"/>
      <c r="BC31" s="680"/>
      <c r="BD31" s="680"/>
      <c r="BE31" s="680"/>
      <c r="BF31" s="681"/>
      <c r="BG31" s="683">
        <v>99.5</v>
      </c>
      <c r="BH31" s="684"/>
      <c r="BI31" s="684"/>
      <c r="BJ31" s="684"/>
      <c r="BK31" s="684"/>
      <c r="BL31" s="684"/>
      <c r="BM31" s="685">
        <v>97.8</v>
      </c>
      <c r="BN31" s="684"/>
      <c r="BO31" s="684"/>
      <c r="BP31" s="684"/>
      <c r="BQ31" s="686"/>
      <c r="BR31" s="683">
        <v>99.5</v>
      </c>
      <c r="BS31" s="684"/>
      <c r="BT31" s="684"/>
      <c r="BU31" s="684"/>
      <c r="BV31" s="684"/>
      <c r="BW31" s="684"/>
      <c r="BX31" s="685">
        <v>97.5</v>
      </c>
      <c r="BY31" s="684"/>
      <c r="BZ31" s="684"/>
      <c r="CA31" s="684"/>
      <c r="CB31" s="686"/>
      <c r="CD31" s="642"/>
      <c r="CE31" s="643"/>
      <c r="CF31" s="618" t="s">
        <v>300</v>
      </c>
      <c r="CG31" s="619"/>
      <c r="CH31" s="619"/>
      <c r="CI31" s="619"/>
      <c r="CJ31" s="619"/>
      <c r="CK31" s="619"/>
      <c r="CL31" s="619"/>
      <c r="CM31" s="619"/>
      <c r="CN31" s="619"/>
      <c r="CO31" s="619"/>
      <c r="CP31" s="619"/>
      <c r="CQ31" s="620"/>
      <c r="CR31" s="621">
        <v>4985</v>
      </c>
      <c r="CS31" s="634"/>
      <c r="CT31" s="634"/>
      <c r="CU31" s="634"/>
      <c r="CV31" s="634"/>
      <c r="CW31" s="634"/>
      <c r="CX31" s="634"/>
      <c r="CY31" s="635"/>
      <c r="CZ31" s="624">
        <v>0.2</v>
      </c>
      <c r="DA31" s="636"/>
      <c r="DB31" s="636"/>
      <c r="DC31" s="637"/>
      <c r="DD31" s="627">
        <v>4985</v>
      </c>
      <c r="DE31" s="634"/>
      <c r="DF31" s="634"/>
      <c r="DG31" s="634"/>
      <c r="DH31" s="634"/>
      <c r="DI31" s="634"/>
      <c r="DJ31" s="634"/>
      <c r="DK31" s="635"/>
      <c r="DL31" s="627">
        <v>4985</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15">
      <c r="B32" s="618" t="s">
        <v>301</v>
      </c>
      <c r="C32" s="619"/>
      <c r="D32" s="619"/>
      <c r="E32" s="619"/>
      <c r="F32" s="619"/>
      <c r="G32" s="619"/>
      <c r="H32" s="619"/>
      <c r="I32" s="619"/>
      <c r="J32" s="619"/>
      <c r="K32" s="619"/>
      <c r="L32" s="619"/>
      <c r="M32" s="619"/>
      <c r="N32" s="619"/>
      <c r="O32" s="619"/>
      <c r="P32" s="619"/>
      <c r="Q32" s="620"/>
      <c r="R32" s="621">
        <v>116986</v>
      </c>
      <c r="S32" s="622"/>
      <c r="T32" s="622"/>
      <c r="U32" s="622"/>
      <c r="V32" s="622"/>
      <c r="W32" s="622"/>
      <c r="X32" s="622"/>
      <c r="Y32" s="623"/>
      <c r="Z32" s="659">
        <v>4.5</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302</v>
      </c>
      <c r="AX32" s="618" t="s">
        <v>303</v>
      </c>
      <c r="AY32" s="619"/>
      <c r="AZ32" s="619"/>
      <c r="BA32" s="619"/>
      <c r="BB32" s="619"/>
      <c r="BC32" s="619"/>
      <c r="BD32" s="619"/>
      <c r="BE32" s="619"/>
      <c r="BF32" s="620"/>
      <c r="BG32" s="692">
        <v>99.3</v>
      </c>
      <c r="BH32" s="634"/>
      <c r="BI32" s="634"/>
      <c r="BJ32" s="634"/>
      <c r="BK32" s="634"/>
      <c r="BL32" s="634"/>
      <c r="BM32" s="625">
        <v>98.3</v>
      </c>
      <c r="BN32" s="634"/>
      <c r="BO32" s="634"/>
      <c r="BP32" s="634"/>
      <c r="BQ32" s="657"/>
      <c r="BR32" s="692">
        <v>99.4</v>
      </c>
      <c r="BS32" s="634"/>
      <c r="BT32" s="634"/>
      <c r="BU32" s="634"/>
      <c r="BV32" s="634"/>
      <c r="BW32" s="634"/>
      <c r="BX32" s="625">
        <v>97</v>
      </c>
      <c r="BY32" s="634"/>
      <c r="BZ32" s="634"/>
      <c r="CA32" s="634"/>
      <c r="CB32" s="657"/>
      <c r="CD32" s="644"/>
      <c r="CE32" s="645"/>
      <c r="CF32" s="618" t="s">
        <v>304</v>
      </c>
      <c r="CG32" s="619"/>
      <c r="CH32" s="619"/>
      <c r="CI32" s="619"/>
      <c r="CJ32" s="619"/>
      <c r="CK32" s="619"/>
      <c r="CL32" s="619"/>
      <c r="CM32" s="619"/>
      <c r="CN32" s="619"/>
      <c r="CO32" s="619"/>
      <c r="CP32" s="619"/>
      <c r="CQ32" s="620"/>
      <c r="CR32" s="621" t="s">
        <v>122</v>
      </c>
      <c r="CS32" s="622"/>
      <c r="CT32" s="622"/>
      <c r="CU32" s="622"/>
      <c r="CV32" s="622"/>
      <c r="CW32" s="622"/>
      <c r="CX32" s="622"/>
      <c r="CY32" s="623"/>
      <c r="CZ32" s="624" t="s">
        <v>122</v>
      </c>
      <c r="DA32" s="636"/>
      <c r="DB32" s="636"/>
      <c r="DC32" s="637"/>
      <c r="DD32" s="627" t="s">
        <v>122</v>
      </c>
      <c r="DE32" s="622"/>
      <c r="DF32" s="622"/>
      <c r="DG32" s="622"/>
      <c r="DH32" s="622"/>
      <c r="DI32" s="622"/>
      <c r="DJ32" s="622"/>
      <c r="DK32" s="623"/>
      <c r="DL32" s="627" t="s">
        <v>122</v>
      </c>
      <c r="DM32" s="622"/>
      <c r="DN32" s="622"/>
      <c r="DO32" s="622"/>
      <c r="DP32" s="622"/>
      <c r="DQ32" s="622"/>
      <c r="DR32" s="622"/>
      <c r="DS32" s="622"/>
      <c r="DT32" s="622"/>
      <c r="DU32" s="622"/>
      <c r="DV32" s="623"/>
      <c r="DW32" s="624" t="s">
        <v>122</v>
      </c>
      <c r="DX32" s="636"/>
      <c r="DY32" s="636"/>
      <c r="DZ32" s="636"/>
      <c r="EA32" s="636"/>
      <c r="EB32" s="636"/>
      <c r="EC32" s="648"/>
    </row>
    <row r="33" spans="2:133" ht="11.25" customHeight="1" x14ac:dyDescent="0.15">
      <c r="B33" s="618" t="s">
        <v>305</v>
      </c>
      <c r="C33" s="619"/>
      <c r="D33" s="619"/>
      <c r="E33" s="619"/>
      <c r="F33" s="619"/>
      <c r="G33" s="619"/>
      <c r="H33" s="619"/>
      <c r="I33" s="619"/>
      <c r="J33" s="619"/>
      <c r="K33" s="619"/>
      <c r="L33" s="619"/>
      <c r="M33" s="619"/>
      <c r="N33" s="619"/>
      <c r="O33" s="619"/>
      <c r="P33" s="619"/>
      <c r="Q33" s="620"/>
      <c r="R33" s="621">
        <v>4451</v>
      </c>
      <c r="S33" s="622"/>
      <c r="T33" s="622"/>
      <c r="U33" s="622"/>
      <c r="V33" s="622"/>
      <c r="W33" s="622"/>
      <c r="X33" s="622"/>
      <c r="Y33" s="623"/>
      <c r="Z33" s="659">
        <v>0.2</v>
      </c>
      <c r="AA33" s="659"/>
      <c r="AB33" s="659"/>
      <c r="AC33" s="659"/>
      <c r="AD33" s="660">
        <v>989</v>
      </c>
      <c r="AE33" s="660"/>
      <c r="AF33" s="660"/>
      <c r="AG33" s="660"/>
      <c r="AH33" s="660"/>
      <c r="AI33" s="660"/>
      <c r="AJ33" s="660"/>
      <c r="AK33" s="660"/>
      <c r="AL33" s="624">
        <v>0.1</v>
      </c>
      <c r="AM33" s="625"/>
      <c r="AN33" s="625"/>
      <c r="AO33" s="661"/>
      <c r="AP33" s="664"/>
      <c r="AQ33" s="665"/>
      <c r="AR33" s="665"/>
      <c r="AS33" s="665"/>
      <c r="AT33" s="691"/>
      <c r="AU33" s="207"/>
      <c r="AV33" s="207"/>
      <c r="AW33" s="207"/>
      <c r="AX33" s="602" t="s">
        <v>306</v>
      </c>
      <c r="AY33" s="603"/>
      <c r="AZ33" s="603"/>
      <c r="BA33" s="603"/>
      <c r="BB33" s="603"/>
      <c r="BC33" s="603"/>
      <c r="BD33" s="603"/>
      <c r="BE33" s="603"/>
      <c r="BF33" s="604"/>
      <c r="BG33" s="682">
        <v>99.2</v>
      </c>
      <c r="BH33" s="606"/>
      <c r="BI33" s="606"/>
      <c r="BJ33" s="606"/>
      <c r="BK33" s="606"/>
      <c r="BL33" s="606"/>
      <c r="BM33" s="652">
        <v>96.4</v>
      </c>
      <c r="BN33" s="606"/>
      <c r="BO33" s="606"/>
      <c r="BP33" s="606"/>
      <c r="BQ33" s="669"/>
      <c r="BR33" s="682">
        <v>99.4</v>
      </c>
      <c r="BS33" s="606"/>
      <c r="BT33" s="606"/>
      <c r="BU33" s="606"/>
      <c r="BV33" s="606"/>
      <c r="BW33" s="606"/>
      <c r="BX33" s="652">
        <v>96.5</v>
      </c>
      <c r="BY33" s="606"/>
      <c r="BZ33" s="606"/>
      <c r="CA33" s="606"/>
      <c r="CB33" s="669"/>
      <c r="CD33" s="618" t="s">
        <v>307</v>
      </c>
      <c r="CE33" s="619"/>
      <c r="CF33" s="619"/>
      <c r="CG33" s="619"/>
      <c r="CH33" s="619"/>
      <c r="CI33" s="619"/>
      <c r="CJ33" s="619"/>
      <c r="CK33" s="619"/>
      <c r="CL33" s="619"/>
      <c r="CM33" s="619"/>
      <c r="CN33" s="619"/>
      <c r="CO33" s="619"/>
      <c r="CP33" s="619"/>
      <c r="CQ33" s="620"/>
      <c r="CR33" s="621">
        <v>1254675</v>
      </c>
      <c r="CS33" s="634"/>
      <c r="CT33" s="634"/>
      <c r="CU33" s="634"/>
      <c r="CV33" s="634"/>
      <c r="CW33" s="634"/>
      <c r="CX33" s="634"/>
      <c r="CY33" s="635"/>
      <c r="CZ33" s="624">
        <v>48.9</v>
      </c>
      <c r="DA33" s="636"/>
      <c r="DB33" s="636"/>
      <c r="DC33" s="637"/>
      <c r="DD33" s="627">
        <v>1048853</v>
      </c>
      <c r="DE33" s="634"/>
      <c r="DF33" s="634"/>
      <c r="DG33" s="634"/>
      <c r="DH33" s="634"/>
      <c r="DI33" s="634"/>
      <c r="DJ33" s="634"/>
      <c r="DK33" s="635"/>
      <c r="DL33" s="627">
        <v>629967</v>
      </c>
      <c r="DM33" s="634"/>
      <c r="DN33" s="634"/>
      <c r="DO33" s="634"/>
      <c r="DP33" s="634"/>
      <c r="DQ33" s="634"/>
      <c r="DR33" s="634"/>
      <c r="DS33" s="634"/>
      <c r="DT33" s="634"/>
      <c r="DU33" s="634"/>
      <c r="DV33" s="635"/>
      <c r="DW33" s="624">
        <v>45</v>
      </c>
      <c r="DX33" s="636"/>
      <c r="DY33" s="636"/>
      <c r="DZ33" s="636"/>
      <c r="EA33" s="636"/>
      <c r="EB33" s="636"/>
      <c r="EC33" s="648"/>
    </row>
    <row r="34" spans="2:133" ht="11.25" customHeight="1" x14ac:dyDescent="0.15">
      <c r="B34" s="618" t="s">
        <v>308</v>
      </c>
      <c r="C34" s="619"/>
      <c r="D34" s="619"/>
      <c r="E34" s="619"/>
      <c r="F34" s="619"/>
      <c r="G34" s="619"/>
      <c r="H34" s="619"/>
      <c r="I34" s="619"/>
      <c r="J34" s="619"/>
      <c r="K34" s="619"/>
      <c r="L34" s="619"/>
      <c r="M34" s="619"/>
      <c r="N34" s="619"/>
      <c r="O34" s="619"/>
      <c r="P34" s="619"/>
      <c r="Q34" s="620"/>
      <c r="R34" s="621">
        <v>28260</v>
      </c>
      <c r="S34" s="622"/>
      <c r="T34" s="622"/>
      <c r="U34" s="622"/>
      <c r="V34" s="622"/>
      <c r="W34" s="622"/>
      <c r="X34" s="622"/>
      <c r="Y34" s="623"/>
      <c r="Z34" s="659">
        <v>1.1000000000000001</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309</v>
      </c>
      <c r="CE34" s="619"/>
      <c r="CF34" s="619"/>
      <c r="CG34" s="619"/>
      <c r="CH34" s="619"/>
      <c r="CI34" s="619"/>
      <c r="CJ34" s="619"/>
      <c r="CK34" s="619"/>
      <c r="CL34" s="619"/>
      <c r="CM34" s="619"/>
      <c r="CN34" s="619"/>
      <c r="CO34" s="619"/>
      <c r="CP34" s="619"/>
      <c r="CQ34" s="620"/>
      <c r="CR34" s="621">
        <v>450612</v>
      </c>
      <c r="CS34" s="622"/>
      <c r="CT34" s="622"/>
      <c r="CU34" s="622"/>
      <c r="CV34" s="622"/>
      <c r="CW34" s="622"/>
      <c r="CX34" s="622"/>
      <c r="CY34" s="623"/>
      <c r="CZ34" s="624">
        <v>17.600000000000001</v>
      </c>
      <c r="DA34" s="636"/>
      <c r="DB34" s="636"/>
      <c r="DC34" s="637"/>
      <c r="DD34" s="627">
        <v>341960</v>
      </c>
      <c r="DE34" s="622"/>
      <c r="DF34" s="622"/>
      <c r="DG34" s="622"/>
      <c r="DH34" s="622"/>
      <c r="DI34" s="622"/>
      <c r="DJ34" s="622"/>
      <c r="DK34" s="623"/>
      <c r="DL34" s="627">
        <v>261803</v>
      </c>
      <c r="DM34" s="622"/>
      <c r="DN34" s="622"/>
      <c r="DO34" s="622"/>
      <c r="DP34" s="622"/>
      <c r="DQ34" s="622"/>
      <c r="DR34" s="622"/>
      <c r="DS34" s="622"/>
      <c r="DT34" s="622"/>
      <c r="DU34" s="622"/>
      <c r="DV34" s="623"/>
      <c r="DW34" s="624">
        <v>18.7</v>
      </c>
      <c r="DX34" s="636"/>
      <c r="DY34" s="636"/>
      <c r="DZ34" s="636"/>
      <c r="EA34" s="636"/>
      <c r="EB34" s="636"/>
      <c r="EC34" s="648"/>
    </row>
    <row r="35" spans="2:133" ht="11.25" customHeight="1" x14ac:dyDescent="0.15">
      <c r="B35" s="618" t="s">
        <v>310</v>
      </c>
      <c r="C35" s="619"/>
      <c r="D35" s="619"/>
      <c r="E35" s="619"/>
      <c r="F35" s="619"/>
      <c r="G35" s="619"/>
      <c r="H35" s="619"/>
      <c r="I35" s="619"/>
      <c r="J35" s="619"/>
      <c r="K35" s="619"/>
      <c r="L35" s="619"/>
      <c r="M35" s="619"/>
      <c r="N35" s="619"/>
      <c r="O35" s="619"/>
      <c r="P35" s="619"/>
      <c r="Q35" s="620"/>
      <c r="R35" s="621">
        <v>246685</v>
      </c>
      <c r="S35" s="622"/>
      <c r="T35" s="622"/>
      <c r="U35" s="622"/>
      <c r="V35" s="622"/>
      <c r="W35" s="622"/>
      <c r="X35" s="622"/>
      <c r="Y35" s="623"/>
      <c r="Z35" s="659">
        <v>9.5</v>
      </c>
      <c r="AA35" s="659"/>
      <c r="AB35" s="659"/>
      <c r="AC35" s="659"/>
      <c r="AD35" s="660" t="s">
        <v>122</v>
      </c>
      <c r="AE35" s="660"/>
      <c r="AF35" s="660"/>
      <c r="AG35" s="660"/>
      <c r="AH35" s="660"/>
      <c r="AI35" s="660"/>
      <c r="AJ35" s="660"/>
      <c r="AK35" s="660"/>
      <c r="AL35" s="624" t="s">
        <v>122</v>
      </c>
      <c r="AM35" s="625"/>
      <c r="AN35" s="625"/>
      <c r="AO35" s="661"/>
      <c r="AP35" s="210"/>
      <c r="AQ35" s="673" t="s">
        <v>311</v>
      </c>
      <c r="AR35" s="674"/>
      <c r="AS35" s="674"/>
      <c r="AT35" s="674"/>
      <c r="AU35" s="674"/>
      <c r="AV35" s="674"/>
      <c r="AW35" s="674"/>
      <c r="AX35" s="674"/>
      <c r="AY35" s="674"/>
      <c r="AZ35" s="674"/>
      <c r="BA35" s="674"/>
      <c r="BB35" s="674"/>
      <c r="BC35" s="674"/>
      <c r="BD35" s="674"/>
      <c r="BE35" s="674"/>
      <c r="BF35" s="675"/>
      <c r="BG35" s="673" t="s">
        <v>312</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313</v>
      </c>
      <c r="CE35" s="619"/>
      <c r="CF35" s="619"/>
      <c r="CG35" s="619"/>
      <c r="CH35" s="619"/>
      <c r="CI35" s="619"/>
      <c r="CJ35" s="619"/>
      <c r="CK35" s="619"/>
      <c r="CL35" s="619"/>
      <c r="CM35" s="619"/>
      <c r="CN35" s="619"/>
      <c r="CO35" s="619"/>
      <c r="CP35" s="619"/>
      <c r="CQ35" s="620"/>
      <c r="CR35" s="621">
        <v>59243</v>
      </c>
      <c r="CS35" s="634"/>
      <c r="CT35" s="634"/>
      <c r="CU35" s="634"/>
      <c r="CV35" s="634"/>
      <c r="CW35" s="634"/>
      <c r="CX35" s="634"/>
      <c r="CY35" s="635"/>
      <c r="CZ35" s="624">
        <v>2.2999999999999998</v>
      </c>
      <c r="DA35" s="636"/>
      <c r="DB35" s="636"/>
      <c r="DC35" s="637"/>
      <c r="DD35" s="627">
        <v>57994</v>
      </c>
      <c r="DE35" s="634"/>
      <c r="DF35" s="634"/>
      <c r="DG35" s="634"/>
      <c r="DH35" s="634"/>
      <c r="DI35" s="634"/>
      <c r="DJ35" s="634"/>
      <c r="DK35" s="635"/>
      <c r="DL35" s="627">
        <v>55544</v>
      </c>
      <c r="DM35" s="634"/>
      <c r="DN35" s="634"/>
      <c r="DO35" s="634"/>
      <c r="DP35" s="634"/>
      <c r="DQ35" s="634"/>
      <c r="DR35" s="634"/>
      <c r="DS35" s="634"/>
      <c r="DT35" s="634"/>
      <c r="DU35" s="634"/>
      <c r="DV35" s="635"/>
      <c r="DW35" s="624">
        <v>4</v>
      </c>
      <c r="DX35" s="636"/>
      <c r="DY35" s="636"/>
      <c r="DZ35" s="636"/>
      <c r="EA35" s="636"/>
      <c r="EB35" s="636"/>
      <c r="EC35" s="648"/>
    </row>
    <row r="36" spans="2:133" ht="11.25" customHeight="1" x14ac:dyDescent="0.15">
      <c r="B36" s="618" t="s">
        <v>314</v>
      </c>
      <c r="C36" s="619"/>
      <c r="D36" s="619"/>
      <c r="E36" s="619"/>
      <c r="F36" s="619"/>
      <c r="G36" s="619"/>
      <c r="H36" s="619"/>
      <c r="I36" s="619"/>
      <c r="J36" s="619"/>
      <c r="K36" s="619"/>
      <c r="L36" s="619"/>
      <c r="M36" s="619"/>
      <c r="N36" s="619"/>
      <c r="O36" s="619"/>
      <c r="P36" s="619"/>
      <c r="Q36" s="620"/>
      <c r="R36" s="621">
        <v>56483</v>
      </c>
      <c r="S36" s="622"/>
      <c r="T36" s="622"/>
      <c r="U36" s="622"/>
      <c r="V36" s="622"/>
      <c r="W36" s="622"/>
      <c r="X36" s="622"/>
      <c r="Y36" s="623"/>
      <c r="Z36" s="659">
        <v>2.2000000000000002</v>
      </c>
      <c r="AA36" s="659"/>
      <c r="AB36" s="659"/>
      <c r="AC36" s="659"/>
      <c r="AD36" s="660" t="s">
        <v>122</v>
      </c>
      <c r="AE36" s="660"/>
      <c r="AF36" s="660"/>
      <c r="AG36" s="660"/>
      <c r="AH36" s="660"/>
      <c r="AI36" s="660"/>
      <c r="AJ36" s="660"/>
      <c r="AK36" s="660"/>
      <c r="AL36" s="624" t="s">
        <v>122</v>
      </c>
      <c r="AM36" s="625"/>
      <c r="AN36" s="625"/>
      <c r="AO36" s="661"/>
      <c r="AP36" s="210"/>
      <c r="AQ36" s="670" t="s">
        <v>315</v>
      </c>
      <c r="AR36" s="671"/>
      <c r="AS36" s="671"/>
      <c r="AT36" s="671"/>
      <c r="AU36" s="671"/>
      <c r="AV36" s="671"/>
      <c r="AW36" s="671"/>
      <c r="AX36" s="671"/>
      <c r="AY36" s="672"/>
      <c r="AZ36" s="676">
        <v>277234</v>
      </c>
      <c r="BA36" s="677"/>
      <c r="BB36" s="677"/>
      <c r="BC36" s="677"/>
      <c r="BD36" s="677"/>
      <c r="BE36" s="677"/>
      <c r="BF36" s="678"/>
      <c r="BG36" s="679" t="s">
        <v>316</v>
      </c>
      <c r="BH36" s="680"/>
      <c r="BI36" s="680"/>
      <c r="BJ36" s="680"/>
      <c r="BK36" s="680"/>
      <c r="BL36" s="680"/>
      <c r="BM36" s="680"/>
      <c r="BN36" s="680"/>
      <c r="BO36" s="680"/>
      <c r="BP36" s="680"/>
      <c r="BQ36" s="680"/>
      <c r="BR36" s="680"/>
      <c r="BS36" s="680"/>
      <c r="BT36" s="680"/>
      <c r="BU36" s="681"/>
      <c r="BV36" s="676">
        <v>1340</v>
      </c>
      <c r="BW36" s="677"/>
      <c r="BX36" s="677"/>
      <c r="BY36" s="677"/>
      <c r="BZ36" s="677"/>
      <c r="CA36" s="677"/>
      <c r="CB36" s="678"/>
      <c r="CD36" s="618" t="s">
        <v>317</v>
      </c>
      <c r="CE36" s="619"/>
      <c r="CF36" s="619"/>
      <c r="CG36" s="619"/>
      <c r="CH36" s="619"/>
      <c r="CI36" s="619"/>
      <c r="CJ36" s="619"/>
      <c r="CK36" s="619"/>
      <c r="CL36" s="619"/>
      <c r="CM36" s="619"/>
      <c r="CN36" s="619"/>
      <c r="CO36" s="619"/>
      <c r="CP36" s="619"/>
      <c r="CQ36" s="620"/>
      <c r="CR36" s="621">
        <v>389815</v>
      </c>
      <c r="CS36" s="622"/>
      <c r="CT36" s="622"/>
      <c r="CU36" s="622"/>
      <c r="CV36" s="622"/>
      <c r="CW36" s="622"/>
      <c r="CX36" s="622"/>
      <c r="CY36" s="623"/>
      <c r="CZ36" s="624">
        <v>15.2</v>
      </c>
      <c r="DA36" s="636"/>
      <c r="DB36" s="636"/>
      <c r="DC36" s="637"/>
      <c r="DD36" s="627">
        <v>352942</v>
      </c>
      <c r="DE36" s="622"/>
      <c r="DF36" s="622"/>
      <c r="DG36" s="622"/>
      <c r="DH36" s="622"/>
      <c r="DI36" s="622"/>
      <c r="DJ36" s="622"/>
      <c r="DK36" s="623"/>
      <c r="DL36" s="627">
        <v>215463</v>
      </c>
      <c r="DM36" s="622"/>
      <c r="DN36" s="622"/>
      <c r="DO36" s="622"/>
      <c r="DP36" s="622"/>
      <c r="DQ36" s="622"/>
      <c r="DR36" s="622"/>
      <c r="DS36" s="622"/>
      <c r="DT36" s="622"/>
      <c r="DU36" s="622"/>
      <c r="DV36" s="623"/>
      <c r="DW36" s="624">
        <v>15.4</v>
      </c>
      <c r="DX36" s="636"/>
      <c r="DY36" s="636"/>
      <c r="DZ36" s="636"/>
      <c r="EA36" s="636"/>
      <c r="EB36" s="636"/>
      <c r="EC36" s="648"/>
    </row>
    <row r="37" spans="2:133" ht="11.25" customHeight="1" x14ac:dyDescent="0.15">
      <c r="B37" s="618" t="s">
        <v>318</v>
      </c>
      <c r="C37" s="619"/>
      <c r="D37" s="619"/>
      <c r="E37" s="619"/>
      <c r="F37" s="619"/>
      <c r="G37" s="619"/>
      <c r="H37" s="619"/>
      <c r="I37" s="619"/>
      <c r="J37" s="619"/>
      <c r="K37" s="619"/>
      <c r="L37" s="619"/>
      <c r="M37" s="619"/>
      <c r="N37" s="619"/>
      <c r="O37" s="619"/>
      <c r="P37" s="619"/>
      <c r="Q37" s="620"/>
      <c r="R37" s="621">
        <v>70745</v>
      </c>
      <c r="S37" s="622"/>
      <c r="T37" s="622"/>
      <c r="U37" s="622"/>
      <c r="V37" s="622"/>
      <c r="W37" s="622"/>
      <c r="X37" s="622"/>
      <c r="Y37" s="623"/>
      <c r="Z37" s="659">
        <v>2.7</v>
      </c>
      <c r="AA37" s="659"/>
      <c r="AB37" s="659"/>
      <c r="AC37" s="659"/>
      <c r="AD37" s="660">
        <v>1511</v>
      </c>
      <c r="AE37" s="660"/>
      <c r="AF37" s="660"/>
      <c r="AG37" s="660"/>
      <c r="AH37" s="660"/>
      <c r="AI37" s="660"/>
      <c r="AJ37" s="660"/>
      <c r="AK37" s="660"/>
      <c r="AL37" s="624">
        <v>0.1</v>
      </c>
      <c r="AM37" s="625"/>
      <c r="AN37" s="625"/>
      <c r="AO37" s="661"/>
      <c r="AQ37" s="654" t="s">
        <v>319</v>
      </c>
      <c r="AR37" s="655"/>
      <c r="AS37" s="655"/>
      <c r="AT37" s="655"/>
      <c r="AU37" s="655"/>
      <c r="AV37" s="655"/>
      <c r="AW37" s="655"/>
      <c r="AX37" s="655"/>
      <c r="AY37" s="656"/>
      <c r="AZ37" s="621">
        <v>120085</v>
      </c>
      <c r="BA37" s="622"/>
      <c r="BB37" s="622"/>
      <c r="BC37" s="622"/>
      <c r="BD37" s="634"/>
      <c r="BE37" s="634"/>
      <c r="BF37" s="657"/>
      <c r="BG37" s="618" t="s">
        <v>320</v>
      </c>
      <c r="BH37" s="619"/>
      <c r="BI37" s="619"/>
      <c r="BJ37" s="619"/>
      <c r="BK37" s="619"/>
      <c r="BL37" s="619"/>
      <c r="BM37" s="619"/>
      <c r="BN37" s="619"/>
      <c r="BO37" s="619"/>
      <c r="BP37" s="619"/>
      <c r="BQ37" s="619"/>
      <c r="BR37" s="619"/>
      <c r="BS37" s="619"/>
      <c r="BT37" s="619"/>
      <c r="BU37" s="620"/>
      <c r="BV37" s="621">
        <v>-1560</v>
      </c>
      <c r="BW37" s="622"/>
      <c r="BX37" s="622"/>
      <c r="BY37" s="622"/>
      <c r="BZ37" s="622"/>
      <c r="CA37" s="622"/>
      <c r="CB37" s="658"/>
      <c r="CD37" s="618" t="s">
        <v>321</v>
      </c>
      <c r="CE37" s="619"/>
      <c r="CF37" s="619"/>
      <c r="CG37" s="619"/>
      <c r="CH37" s="619"/>
      <c r="CI37" s="619"/>
      <c r="CJ37" s="619"/>
      <c r="CK37" s="619"/>
      <c r="CL37" s="619"/>
      <c r="CM37" s="619"/>
      <c r="CN37" s="619"/>
      <c r="CO37" s="619"/>
      <c r="CP37" s="619"/>
      <c r="CQ37" s="620"/>
      <c r="CR37" s="621">
        <v>81890</v>
      </c>
      <c r="CS37" s="634"/>
      <c r="CT37" s="634"/>
      <c r="CU37" s="634"/>
      <c r="CV37" s="634"/>
      <c r="CW37" s="634"/>
      <c r="CX37" s="634"/>
      <c r="CY37" s="635"/>
      <c r="CZ37" s="624">
        <v>3.2</v>
      </c>
      <c r="DA37" s="636"/>
      <c r="DB37" s="636"/>
      <c r="DC37" s="637"/>
      <c r="DD37" s="627">
        <v>81890</v>
      </c>
      <c r="DE37" s="634"/>
      <c r="DF37" s="634"/>
      <c r="DG37" s="634"/>
      <c r="DH37" s="634"/>
      <c r="DI37" s="634"/>
      <c r="DJ37" s="634"/>
      <c r="DK37" s="635"/>
      <c r="DL37" s="627">
        <v>77517</v>
      </c>
      <c r="DM37" s="634"/>
      <c r="DN37" s="634"/>
      <c r="DO37" s="634"/>
      <c r="DP37" s="634"/>
      <c r="DQ37" s="634"/>
      <c r="DR37" s="634"/>
      <c r="DS37" s="634"/>
      <c r="DT37" s="634"/>
      <c r="DU37" s="634"/>
      <c r="DV37" s="635"/>
      <c r="DW37" s="624">
        <v>5.5</v>
      </c>
      <c r="DX37" s="636"/>
      <c r="DY37" s="636"/>
      <c r="DZ37" s="636"/>
      <c r="EA37" s="636"/>
      <c r="EB37" s="636"/>
      <c r="EC37" s="648"/>
    </row>
    <row r="38" spans="2:133" ht="11.25" customHeight="1" x14ac:dyDescent="0.15">
      <c r="B38" s="618" t="s">
        <v>322</v>
      </c>
      <c r="C38" s="619"/>
      <c r="D38" s="619"/>
      <c r="E38" s="619"/>
      <c r="F38" s="619"/>
      <c r="G38" s="619"/>
      <c r="H38" s="619"/>
      <c r="I38" s="619"/>
      <c r="J38" s="619"/>
      <c r="K38" s="619"/>
      <c r="L38" s="619"/>
      <c r="M38" s="619"/>
      <c r="N38" s="619"/>
      <c r="O38" s="619"/>
      <c r="P38" s="619"/>
      <c r="Q38" s="620"/>
      <c r="R38" s="621">
        <v>297723</v>
      </c>
      <c r="S38" s="622"/>
      <c r="T38" s="622"/>
      <c r="U38" s="622"/>
      <c r="V38" s="622"/>
      <c r="W38" s="622"/>
      <c r="X38" s="622"/>
      <c r="Y38" s="623"/>
      <c r="Z38" s="659">
        <v>11.5</v>
      </c>
      <c r="AA38" s="659"/>
      <c r="AB38" s="659"/>
      <c r="AC38" s="659"/>
      <c r="AD38" s="660" t="s">
        <v>122</v>
      </c>
      <c r="AE38" s="660"/>
      <c r="AF38" s="660"/>
      <c r="AG38" s="660"/>
      <c r="AH38" s="660"/>
      <c r="AI38" s="660"/>
      <c r="AJ38" s="660"/>
      <c r="AK38" s="660"/>
      <c r="AL38" s="624" t="s">
        <v>122</v>
      </c>
      <c r="AM38" s="625"/>
      <c r="AN38" s="625"/>
      <c r="AO38" s="661"/>
      <c r="AQ38" s="654" t="s">
        <v>323</v>
      </c>
      <c r="AR38" s="655"/>
      <c r="AS38" s="655"/>
      <c r="AT38" s="655"/>
      <c r="AU38" s="655"/>
      <c r="AV38" s="655"/>
      <c r="AW38" s="655"/>
      <c r="AX38" s="655"/>
      <c r="AY38" s="656"/>
      <c r="AZ38" s="621">
        <v>39093</v>
      </c>
      <c r="BA38" s="622"/>
      <c r="BB38" s="622"/>
      <c r="BC38" s="622"/>
      <c r="BD38" s="634"/>
      <c r="BE38" s="634"/>
      <c r="BF38" s="657"/>
      <c r="BG38" s="618" t="s">
        <v>324</v>
      </c>
      <c r="BH38" s="619"/>
      <c r="BI38" s="619"/>
      <c r="BJ38" s="619"/>
      <c r="BK38" s="619"/>
      <c r="BL38" s="619"/>
      <c r="BM38" s="619"/>
      <c r="BN38" s="619"/>
      <c r="BO38" s="619"/>
      <c r="BP38" s="619"/>
      <c r="BQ38" s="619"/>
      <c r="BR38" s="619"/>
      <c r="BS38" s="619"/>
      <c r="BT38" s="619"/>
      <c r="BU38" s="620"/>
      <c r="BV38" s="621">
        <v>175</v>
      </c>
      <c r="BW38" s="622"/>
      <c r="BX38" s="622"/>
      <c r="BY38" s="622"/>
      <c r="BZ38" s="622"/>
      <c r="CA38" s="622"/>
      <c r="CB38" s="658"/>
      <c r="CD38" s="618" t="s">
        <v>325</v>
      </c>
      <c r="CE38" s="619"/>
      <c r="CF38" s="619"/>
      <c r="CG38" s="619"/>
      <c r="CH38" s="619"/>
      <c r="CI38" s="619"/>
      <c r="CJ38" s="619"/>
      <c r="CK38" s="619"/>
      <c r="CL38" s="619"/>
      <c r="CM38" s="619"/>
      <c r="CN38" s="619"/>
      <c r="CO38" s="619"/>
      <c r="CP38" s="619"/>
      <c r="CQ38" s="620"/>
      <c r="CR38" s="621">
        <v>118056</v>
      </c>
      <c r="CS38" s="622"/>
      <c r="CT38" s="622"/>
      <c r="CU38" s="622"/>
      <c r="CV38" s="622"/>
      <c r="CW38" s="622"/>
      <c r="CX38" s="622"/>
      <c r="CY38" s="623"/>
      <c r="CZ38" s="624">
        <v>4.5999999999999996</v>
      </c>
      <c r="DA38" s="636"/>
      <c r="DB38" s="636"/>
      <c r="DC38" s="637"/>
      <c r="DD38" s="627">
        <v>100698</v>
      </c>
      <c r="DE38" s="622"/>
      <c r="DF38" s="622"/>
      <c r="DG38" s="622"/>
      <c r="DH38" s="622"/>
      <c r="DI38" s="622"/>
      <c r="DJ38" s="622"/>
      <c r="DK38" s="623"/>
      <c r="DL38" s="627">
        <v>97157</v>
      </c>
      <c r="DM38" s="622"/>
      <c r="DN38" s="622"/>
      <c r="DO38" s="622"/>
      <c r="DP38" s="622"/>
      <c r="DQ38" s="622"/>
      <c r="DR38" s="622"/>
      <c r="DS38" s="622"/>
      <c r="DT38" s="622"/>
      <c r="DU38" s="622"/>
      <c r="DV38" s="623"/>
      <c r="DW38" s="624">
        <v>6.9</v>
      </c>
      <c r="DX38" s="636"/>
      <c r="DY38" s="636"/>
      <c r="DZ38" s="636"/>
      <c r="EA38" s="636"/>
      <c r="EB38" s="636"/>
      <c r="EC38" s="648"/>
    </row>
    <row r="39" spans="2:133" ht="11.25" customHeight="1" x14ac:dyDescent="0.15">
      <c r="B39" s="618" t="s">
        <v>326</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327</v>
      </c>
      <c r="AR39" s="655"/>
      <c r="AS39" s="655"/>
      <c r="AT39" s="655"/>
      <c r="AU39" s="655"/>
      <c r="AV39" s="655"/>
      <c r="AW39" s="655"/>
      <c r="AX39" s="655"/>
      <c r="AY39" s="656"/>
      <c r="AZ39" s="621" t="s">
        <v>122</v>
      </c>
      <c r="BA39" s="622"/>
      <c r="BB39" s="622"/>
      <c r="BC39" s="622"/>
      <c r="BD39" s="634"/>
      <c r="BE39" s="634"/>
      <c r="BF39" s="657"/>
      <c r="BG39" s="618" t="s">
        <v>328</v>
      </c>
      <c r="BH39" s="619"/>
      <c r="BI39" s="619"/>
      <c r="BJ39" s="619"/>
      <c r="BK39" s="619"/>
      <c r="BL39" s="619"/>
      <c r="BM39" s="619"/>
      <c r="BN39" s="619"/>
      <c r="BO39" s="619"/>
      <c r="BP39" s="619"/>
      <c r="BQ39" s="619"/>
      <c r="BR39" s="619"/>
      <c r="BS39" s="619"/>
      <c r="BT39" s="619"/>
      <c r="BU39" s="620"/>
      <c r="BV39" s="621">
        <v>249</v>
      </c>
      <c r="BW39" s="622"/>
      <c r="BX39" s="622"/>
      <c r="BY39" s="622"/>
      <c r="BZ39" s="622"/>
      <c r="CA39" s="622"/>
      <c r="CB39" s="658"/>
      <c r="CD39" s="618" t="s">
        <v>329</v>
      </c>
      <c r="CE39" s="619"/>
      <c r="CF39" s="619"/>
      <c r="CG39" s="619"/>
      <c r="CH39" s="619"/>
      <c r="CI39" s="619"/>
      <c r="CJ39" s="619"/>
      <c r="CK39" s="619"/>
      <c r="CL39" s="619"/>
      <c r="CM39" s="619"/>
      <c r="CN39" s="619"/>
      <c r="CO39" s="619"/>
      <c r="CP39" s="619"/>
      <c r="CQ39" s="620"/>
      <c r="CR39" s="621">
        <v>233199</v>
      </c>
      <c r="CS39" s="634"/>
      <c r="CT39" s="634"/>
      <c r="CU39" s="634"/>
      <c r="CV39" s="634"/>
      <c r="CW39" s="634"/>
      <c r="CX39" s="634"/>
      <c r="CY39" s="635"/>
      <c r="CZ39" s="624">
        <v>9.1</v>
      </c>
      <c r="DA39" s="636"/>
      <c r="DB39" s="636"/>
      <c r="DC39" s="637"/>
      <c r="DD39" s="627">
        <v>195259</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330</v>
      </c>
      <c r="C40" s="619"/>
      <c r="D40" s="619"/>
      <c r="E40" s="619"/>
      <c r="F40" s="619"/>
      <c r="G40" s="619"/>
      <c r="H40" s="619"/>
      <c r="I40" s="619"/>
      <c r="J40" s="619"/>
      <c r="K40" s="619"/>
      <c r="L40" s="619"/>
      <c r="M40" s="619"/>
      <c r="N40" s="619"/>
      <c r="O40" s="619"/>
      <c r="P40" s="619"/>
      <c r="Q40" s="620"/>
      <c r="R40" s="621">
        <v>2323</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331</v>
      </c>
      <c r="AR40" s="655"/>
      <c r="AS40" s="655"/>
      <c r="AT40" s="655"/>
      <c r="AU40" s="655"/>
      <c r="AV40" s="655"/>
      <c r="AW40" s="655"/>
      <c r="AX40" s="655"/>
      <c r="AY40" s="656"/>
      <c r="AZ40" s="621" t="s">
        <v>122</v>
      </c>
      <c r="BA40" s="622"/>
      <c r="BB40" s="622"/>
      <c r="BC40" s="622"/>
      <c r="BD40" s="634"/>
      <c r="BE40" s="634"/>
      <c r="BF40" s="657"/>
      <c r="BG40" s="662" t="s">
        <v>332</v>
      </c>
      <c r="BH40" s="663"/>
      <c r="BI40" s="663"/>
      <c r="BJ40" s="663"/>
      <c r="BK40" s="663"/>
      <c r="BL40" s="211"/>
      <c r="BM40" s="619" t="s">
        <v>333</v>
      </c>
      <c r="BN40" s="619"/>
      <c r="BO40" s="619"/>
      <c r="BP40" s="619"/>
      <c r="BQ40" s="619"/>
      <c r="BR40" s="619"/>
      <c r="BS40" s="619"/>
      <c r="BT40" s="619"/>
      <c r="BU40" s="620"/>
      <c r="BV40" s="621">
        <v>99</v>
      </c>
      <c r="BW40" s="622"/>
      <c r="BX40" s="622"/>
      <c r="BY40" s="622"/>
      <c r="BZ40" s="622"/>
      <c r="CA40" s="622"/>
      <c r="CB40" s="658"/>
      <c r="CD40" s="618" t="s">
        <v>334</v>
      </c>
      <c r="CE40" s="619"/>
      <c r="CF40" s="619"/>
      <c r="CG40" s="619"/>
      <c r="CH40" s="619"/>
      <c r="CI40" s="619"/>
      <c r="CJ40" s="619"/>
      <c r="CK40" s="619"/>
      <c r="CL40" s="619"/>
      <c r="CM40" s="619"/>
      <c r="CN40" s="619"/>
      <c r="CO40" s="619"/>
      <c r="CP40" s="619"/>
      <c r="CQ40" s="620"/>
      <c r="CR40" s="621">
        <v>3750</v>
      </c>
      <c r="CS40" s="622"/>
      <c r="CT40" s="622"/>
      <c r="CU40" s="622"/>
      <c r="CV40" s="622"/>
      <c r="CW40" s="622"/>
      <c r="CX40" s="622"/>
      <c r="CY40" s="623"/>
      <c r="CZ40" s="624">
        <v>0.1</v>
      </c>
      <c r="DA40" s="636"/>
      <c r="DB40" s="636"/>
      <c r="DC40" s="637"/>
      <c r="DD40" s="627" t="s">
        <v>122</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15">
      <c r="B41" s="602" t="s">
        <v>335</v>
      </c>
      <c r="C41" s="603"/>
      <c r="D41" s="603"/>
      <c r="E41" s="603"/>
      <c r="F41" s="603"/>
      <c r="G41" s="603"/>
      <c r="H41" s="603"/>
      <c r="I41" s="603"/>
      <c r="J41" s="603"/>
      <c r="K41" s="603"/>
      <c r="L41" s="603"/>
      <c r="M41" s="603"/>
      <c r="N41" s="603"/>
      <c r="O41" s="603"/>
      <c r="P41" s="603"/>
      <c r="Q41" s="604"/>
      <c r="R41" s="605">
        <v>2588576</v>
      </c>
      <c r="S41" s="646"/>
      <c r="T41" s="646"/>
      <c r="U41" s="646"/>
      <c r="V41" s="646"/>
      <c r="W41" s="646"/>
      <c r="X41" s="646"/>
      <c r="Y41" s="649"/>
      <c r="Z41" s="650">
        <v>100</v>
      </c>
      <c r="AA41" s="650"/>
      <c r="AB41" s="650"/>
      <c r="AC41" s="650"/>
      <c r="AD41" s="651">
        <v>1397833</v>
      </c>
      <c r="AE41" s="651"/>
      <c r="AF41" s="651"/>
      <c r="AG41" s="651"/>
      <c r="AH41" s="651"/>
      <c r="AI41" s="651"/>
      <c r="AJ41" s="651"/>
      <c r="AK41" s="651"/>
      <c r="AL41" s="608">
        <v>100</v>
      </c>
      <c r="AM41" s="652"/>
      <c r="AN41" s="652"/>
      <c r="AO41" s="653"/>
      <c r="AQ41" s="654" t="s">
        <v>336</v>
      </c>
      <c r="AR41" s="655"/>
      <c r="AS41" s="655"/>
      <c r="AT41" s="655"/>
      <c r="AU41" s="655"/>
      <c r="AV41" s="655"/>
      <c r="AW41" s="655"/>
      <c r="AX41" s="655"/>
      <c r="AY41" s="656"/>
      <c r="AZ41" s="621">
        <v>34644</v>
      </c>
      <c r="BA41" s="622"/>
      <c r="BB41" s="622"/>
      <c r="BC41" s="622"/>
      <c r="BD41" s="634"/>
      <c r="BE41" s="634"/>
      <c r="BF41" s="657"/>
      <c r="BG41" s="662"/>
      <c r="BH41" s="663"/>
      <c r="BI41" s="663"/>
      <c r="BJ41" s="663"/>
      <c r="BK41" s="663"/>
      <c r="BL41" s="211"/>
      <c r="BM41" s="619" t="s">
        <v>337</v>
      </c>
      <c r="BN41" s="619"/>
      <c r="BO41" s="619"/>
      <c r="BP41" s="619"/>
      <c r="BQ41" s="619"/>
      <c r="BR41" s="619"/>
      <c r="BS41" s="619"/>
      <c r="BT41" s="619"/>
      <c r="BU41" s="620"/>
      <c r="BV41" s="621" t="s">
        <v>122</v>
      </c>
      <c r="BW41" s="622"/>
      <c r="BX41" s="622"/>
      <c r="BY41" s="622"/>
      <c r="BZ41" s="622"/>
      <c r="CA41" s="622"/>
      <c r="CB41" s="658"/>
      <c r="CD41" s="618" t="s">
        <v>338</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339</v>
      </c>
      <c r="AR42" s="667"/>
      <c r="AS42" s="667"/>
      <c r="AT42" s="667"/>
      <c r="AU42" s="667"/>
      <c r="AV42" s="667"/>
      <c r="AW42" s="667"/>
      <c r="AX42" s="667"/>
      <c r="AY42" s="668"/>
      <c r="AZ42" s="605">
        <v>83412</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381</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573139</v>
      </c>
      <c r="CS42" s="634"/>
      <c r="CT42" s="634"/>
      <c r="CU42" s="634"/>
      <c r="CV42" s="634"/>
      <c r="CW42" s="634"/>
      <c r="CX42" s="634"/>
      <c r="CY42" s="635"/>
      <c r="CZ42" s="624">
        <v>22.4</v>
      </c>
      <c r="DA42" s="636"/>
      <c r="DB42" s="636"/>
      <c r="DC42" s="637"/>
      <c r="DD42" s="627">
        <v>230644</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16694</v>
      </c>
      <c r="CS43" s="634"/>
      <c r="CT43" s="634"/>
      <c r="CU43" s="634"/>
      <c r="CV43" s="634"/>
      <c r="CW43" s="634"/>
      <c r="CX43" s="634"/>
      <c r="CY43" s="635"/>
      <c r="CZ43" s="624">
        <v>0.7</v>
      </c>
      <c r="DA43" s="636"/>
      <c r="DB43" s="636"/>
      <c r="DC43" s="637"/>
      <c r="DD43" s="627">
        <v>16694</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292</v>
      </c>
      <c r="CE44" s="641"/>
      <c r="CF44" s="618" t="s">
        <v>345</v>
      </c>
      <c r="CG44" s="619"/>
      <c r="CH44" s="619"/>
      <c r="CI44" s="619"/>
      <c r="CJ44" s="619"/>
      <c r="CK44" s="619"/>
      <c r="CL44" s="619"/>
      <c r="CM44" s="619"/>
      <c r="CN44" s="619"/>
      <c r="CO44" s="619"/>
      <c r="CP44" s="619"/>
      <c r="CQ44" s="620"/>
      <c r="CR44" s="621">
        <v>573139</v>
      </c>
      <c r="CS44" s="622"/>
      <c r="CT44" s="622"/>
      <c r="CU44" s="622"/>
      <c r="CV44" s="622"/>
      <c r="CW44" s="622"/>
      <c r="CX44" s="622"/>
      <c r="CY44" s="623"/>
      <c r="CZ44" s="624">
        <v>22.4</v>
      </c>
      <c r="DA44" s="625"/>
      <c r="DB44" s="625"/>
      <c r="DC44" s="626"/>
      <c r="DD44" s="627">
        <v>230644</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25141</v>
      </c>
      <c r="CS45" s="634"/>
      <c r="CT45" s="634"/>
      <c r="CU45" s="634"/>
      <c r="CV45" s="634"/>
      <c r="CW45" s="634"/>
      <c r="CX45" s="634"/>
      <c r="CY45" s="635"/>
      <c r="CZ45" s="624">
        <v>1</v>
      </c>
      <c r="DA45" s="636"/>
      <c r="DB45" s="636"/>
      <c r="DC45" s="637"/>
      <c r="DD45" s="627">
        <v>900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513651</v>
      </c>
      <c r="CS46" s="622"/>
      <c r="CT46" s="622"/>
      <c r="CU46" s="622"/>
      <c r="CV46" s="622"/>
      <c r="CW46" s="622"/>
      <c r="CX46" s="622"/>
      <c r="CY46" s="623"/>
      <c r="CZ46" s="624">
        <v>20</v>
      </c>
      <c r="DA46" s="625"/>
      <c r="DB46" s="625"/>
      <c r="DC46" s="626"/>
      <c r="DD46" s="627">
        <v>227197</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2564291</v>
      </c>
      <c r="CS49" s="606"/>
      <c r="CT49" s="606"/>
      <c r="CU49" s="606"/>
      <c r="CV49" s="606"/>
      <c r="CW49" s="606"/>
      <c r="CX49" s="606"/>
      <c r="CY49" s="607"/>
      <c r="CZ49" s="608">
        <v>100</v>
      </c>
      <c r="DA49" s="609"/>
      <c r="DB49" s="609"/>
      <c r="DC49" s="610"/>
      <c r="DD49" s="611">
        <v>1866140</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TexbCbrcoE2RaVrQ7YYsYKL2qVDZdZQ7q7pXg5pVZ6PebLy9jJy+LsER/IzvuGv+p4eoPBQKHTmrHpyD0jXs0w==" saltValue="iVMvyDrM+2crqIt4Y9EZY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2589</v>
      </c>
      <c r="R7" s="1103"/>
      <c r="S7" s="1103"/>
      <c r="T7" s="1103"/>
      <c r="U7" s="1103"/>
      <c r="V7" s="1103">
        <v>2564</v>
      </c>
      <c r="W7" s="1103"/>
      <c r="X7" s="1103"/>
      <c r="Y7" s="1103"/>
      <c r="Z7" s="1103"/>
      <c r="AA7" s="1103">
        <v>24</v>
      </c>
      <c r="AB7" s="1103"/>
      <c r="AC7" s="1103"/>
      <c r="AD7" s="1103"/>
      <c r="AE7" s="1104"/>
      <c r="AF7" s="1105">
        <v>19</v>
      </c>
      <c r="AG7" s="1106"/>
      <c r="AH7" s="1106"/>
      <c r="AI7" s="1106"/>
      <c r="AJ7" s="1107"/>
      <c r="AK7" s="1108" t="s">
        <v>545</v>
      </c>
      <c r="AL7" s="1109"/>
      <c r="AM7" s="1109"/>
      <c r="AN7" s="1109"/>
      <c r="AO7" s="1109"/>
      <c r="AP7" s="1109">
        <v>2315</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t="s">
        <v>553</v>
      </c>
      <c r="BT7" s="1100"/>
      <c r="BU7" s="1100"/>
      <c r="BV7" s="1100"/>
      <c r="BW7" s="1100"/>
      <c r="BX7" s="1100"/>
      <c r="BY7" s="1100"/>
      <c r="BZ7" s="1100"/>
      <c r="CA7" s="1100"/>
      <c r="CB7" s="1100"/>
      <c r="CC7" s="1100"/>
      <c r="CD7" s="1100"/>
      <c r="CE7" s="1100"/>
      <c r="CF7" s="1100"/>
      <c r="CG7" s="1112"/>
      <c r="CH7" s="1096">
        <v>0</v>
      </c>
      <c r="CI7" s="1097"/>
      <c r="CJ7" s="1097"/>
      <c r="CK7" s="1097"/>
      <c r="CL7" s="1098"/>
      <c r="CM7" s="1096">
        <v>33</v>
      </c>
      <c r="CN7" s="1097"/>
      <c r="CO7" s="1097"/>
      <c r="CP7" s="1097"/>
      <c r="CQ7" s="1098"/>
      <c r="CR7" s="1096">
        <v>10</v>
      </c>
      <c r="CS7" s="1097"/>
      <c r="CT7" s="1097"/>
      <c r="CU7" s="1097"/>
      <c r="CV7" s="1098"/>
      <c r="CW7" s="1096">
        <v>20</v>
      </c>
      <c r="CX7" s="1097"/>
      <c r="CY7" s="1097"/>
      <c r="CZ7" s="1097"/>
      <c r="DA7" s="1098"/>
      <c r="DB7" s="1096" t="s">
        <v>545</v>
      </c>
      <c r="DC7" s="1097"/>
      <c r="DD7" s="1097"/>
      <c r="DE7" s="1097"/>
      <c r="DF7" s="1098"/>
      <c r="DG7" s="1096" t="s">
        <v>545</v>
      </c>
      <c r="DH7" s="1097"/>
      <c r="DI7" s="1097"/>
      <c r="DJ7" s="1097"/>
      <c r="DK7" s="1098"/>
      <c r="DL7" s="1096" t="s">
        <v>545</v>
      </c>
      <c r="DM7" s="1097"/>
      <c r="DN7" s="1097"/>
      <c r="DO7" s="1097"/>
      <c r="DP7" s="1098"/>
      <c r="DQ7" s="1096" t="s">
        <v>545</v>
      </c>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2589</v>
      </c>
      <c r="R23" s="1061"/>
      <c r="S23" s="1061"/>
      <c r="T23" s="1061"/>
      <c r="U23" s="1061"/>
      <c r="V23" s="1061">
        <v>2564</v>
      </c>
      <c r="W23" s="1061"/>
      <c r="X23" s="1061"/>
      <c r="Y23" s="1061"/>
      <c r="Z23" s="1061"/>
      <c r="AA23" s="1061">
        <v>24</v>
      </c>
      <c r="AB23" s="1061"/>
      <c r="AC23" s="1061"/>
      <c r="AD23" s="1061"/>
      <c r="AE23" s="1068"/>
      <c r="AF23" s="1069">
        <v>19</v>
      </c>
      <c r="AG23" s="1061"/>
      <c r="AH23" s="1061"/>
      <c r="AI23" s="1061"/>
      <c r="AJ23" s="1070"/>
      <c r="AK23" s="1071"/>
      <c r="AL23" s="1072"/>
      <c r="AM23" s="1072"/>
      <c r="AN23" s="1072"/>
      <c r="AO23" s="1072"/>
      <c r="AP23" s="1061">
        <v>2315</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160</v>
      </c>
      <c r="R28" s="1051"/>
      <c r="S28" s="1051"/>
      <c r="T28" s="1051"/>
      <c r="U28" s="1051"/>
      <c r="V28" s="1051">
        <v>158</v>
      </c>
      <c r="W28" s="1051"/>
      <c r="X28" s="1051"/>
      <c r="Y28" s="1051"/>
      <c r="Z28" s="1051"/>
      <c r="AA28" s="1051">
        <v>1</v>
      </c>
      <c r="AB28" s="1051"/>
      <c r="AC28" s="1051"/>
      <c r="AD28" s="1051"/>
      <c r="AE28" s="1052"/>
      <c r="AF28" s="1053">
        <v>1</v>
      </c>
      <c r="AG28" s="1051"/>
      <c r="AH28" s="1051"/>
      <c r="AI28" s="1051"/>
      <c r="AJ28" s="1054"/>
      <c r="AK28" s="1042">
        <v>37</v>
      </c>
      <c r="AL28" s="1043"/>
      <c r="AM28" s="1043"/>
      <c r="AN28" s="1043"/>
      <c r="AO28" s="1043"/>
      <c r="AP28" s="1043" t="s">
        <v>545</v>
      </c>
      <c r="AQ28" s="1043"/>
      <c r="AR28" s="1043"/>
      <c r="AS28" s="1043"/>
      <c r="AT28" s="1043"/>
      <c r="AU28" s="1043" t="s">
        <v>545</v>
      </c>
      <c r="AV28" s="1043"/>
      <c r="AW28" s="1043"/>
      <c r="AX28" s="1043"/>
      <c r="AY28" s="1043"/>
      <c r="AZ28" s="1044" t="s">
        <v>545</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289</v>
      </c>
      <c r="R29" s="1039"/>
      <c r="S29" s="1039"/>
      <c r="T29" s="1039"/>
      <c r="U29" s="1039"/>
      <c r="V29" s="1039">
        <v>288</v>
      </c>
      <c r="W29" s="1039"/>
      <c r="X29" s="1039"/>
      <c r="Y29" s="1039"/>
      <c r="Z29" s="1039"/>
      <c r="AA29" s="1039">
        <v>1</v>
      </c>
      <c r="AB29" s="1039"/>
      <c r="AC29" s="1039"/>
      <c r="AD29" s="1039"/>
      <c r="AE29" s="1040"/>
      <c r="AF29" s="1035">
        <v>1</v>
      </c>
      <c r="AG29" s="1036"/>
      <c r="AH29" s="1036"/>
      <c r="AI29" s="1036"/>
      <c r="AJ29" s="1037"/>
      <c r="AK29" s="980">
        <v>50</v>
      </c>
      <c r="AL29" s="971"/>
      <c r="AM29" s="971"/>
      <c r="AN29" s="971"/>
      <c r="AO29" s="971"/>
      <c r="AP29" s="971" t="s">
        <v>545</v>
      </c>
      <c r="AQ29" s="971"/>
      <c r="AR29" s="971"/>
      <c r="AS29" s="971"/>
      <c r="AT29" s="971"/>
      <c r="AU29" s="971" t="s">
        <v>545</v>
      </c>
      <c r="AV29" s="971"/>
      <c r="AW29" s="971"/>
      <c r="AX29" s="971"/>
      <c r="AY29" s="971"/>
      <c r="AZ29" s="1041" t="s">
        <v>545</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21</v>
      </c>
      <c r="R30" s="1039"/>
      <c r="S30" s="1039"/>
      <c r="T30" s="1039"/>
      <c r="U30" s="1039"/>
      <c r="V30" s="1039">
        <v>20</v>
      </c>
      <c r="W30" s="1039"/>
      <c r="X30" s="1039"/>
      <c r="Y30" s="1039"/>
      <c r="Z30" s="1039"/>
      <c r="AA30" s="1039">
        <v>1</v>
      </c>
      <c r="AB30" s="1039"/>
      <c r="AC30" s="1039"/>
      <c r="AD30" s="1039"/>
      <c r="AE30" s="1040"/>
      <c r="AF30" s="1035">
        <v>1</v>
      </c>
      <c r="AG30" s="1036"/>
      <c r="AH30" s="1036"/>
      <c r="AI30" s="1036"/>
      <c r="AJ30" s="1037"/>
      <c r="AK30" s="980">
        <v>8</v>
      </c>
      <c r="AL30" s="971"/>
      <c r="AM30" s="971"/>
      <c r="AN30" s="971"/>
      <c r="AO30" s="971"/>
      <c r="AP30" s="971" t="s">
        <v>545</v>
      </c>
      <c r="AQ30" s="971"/>
      <c r="AR30" s="971"/>
      <c r="AS30" s="971"/>
      <c r="AT30" s="971"/>
      <c r="AU30" s="971" t="s">
        <v>545</v>
      </c>
      <c r="AV30" s="971"/>
      <c r="AW30" s="971"/>
      <c r="AX30" s="971"/>
      <c r="AY30" s="971"/>
      <c r="AZ30" s="1041" t="s">
        <v>545</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124</v>
      </c>
      <c r="R31" s="1039"/>
      <c r="S31" s="1039"/>
      <c r="T31" s="1039"/>
      <c r="U31" s="1039"/>
      <c r="V31" s="1039">
        <v>134</v>
      </c>
      <c r="W31" s="1039"/>
      <c r="X31" s="1039"/>
      <c r="Y31" s="1039"/>
      <c r="Z31" s="1039"/>
      <c r="AA31" s="1039">
        <v>-10</v>
      </c>
      <c r="AB31" s="1039"/>
      <c r="AC31" s="1039"/>
      <c r="AD31" s="1039"/>
      <c r="AE31" s="1040"/>
      <c r="AF31" s="1035">
        <v>3</v>
      </c>
      <c r="AG31" s="1036"/>
      <c r="AH31" s="1036"/>
      <c r="AI31" s="1036"/>
      <c r="AJ31" s="1037"/>
      <c r="AK31" s="980">
        <v>120</v>
      </c>
      <c r="AL31" s="971"/>
      <c r="AM31" s="971"/>
      <c r="AN31" s="971"/>
      <c r="AO31" s="971"/>
      <c r="AP31" s="971">
        <v>696</v>
      </c>
      <c r="AQ31" s="971"/>
      <c r="AR31" s="971"/>
      <c r="AS31" s="971"/>
      <c r="AT31" s="971"/>
      <c r="AU31" s="971">
        <v>635</v>
      </c>
      <c r="AV31" s="971"/>
      <c r="AW31" s="971"/>
      <c r="AX31" s="971"/>
      <c r="AY31" s="971"/>
      <c r="AZ31" s="1041" t="s">
        <v>545</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68</v>
      </c>
      <c r="R32" s="1039"/>
      <c r="S32" s="1039"/>
      <c r="T32" s="1039"/>
      <c r="U32" s="1039"/>
      <c r="V32" s="1039">
        <v>65</v>
      </c>
      <c r="W32" s="1039"/>
      <c r="X32" s="1039"/>
      <c r="Y32" s="1039"/>
      <c r="Z32" s="1039"/>
      <c r="AA32" s="1039">
        <v>3</v>
      </c>
      <c r="AB32" s="1039"/>
      <c r="AC32" s="1039"/>
      <c r="AD32" s="1039"/>
      <c r="AE32" s="1040"/>
      <c r="AF32" s="1035">
        <v>6</v>
      </c>
      <c r="AG32" s="1036"/>
      <c r="AH32" s="1036"/>
      <c r="AI32" s="1036"/>
      <c r="AJ32" s="1037"/>
      <c r="AK32" s="980">
        <v>39</v>
      </c>
      <c r="AL32" s="971"/>
      <c r="AM32" s="971"/>
      <c r="AN32" s="971"/>
      <c r="AO32" s="971"/>
      <c r="AP32" s="971">
        <v>175</v>
      </c>
      <c r="AQ32" s="971"/>
      <c r="AR32" s="971"/>
      <c r="AS32" s="971"/>
      <c r="AT32" s="971"/>
      <c r="AU32" s="971">
        <v>169</v>
      </c>
      <c r="AV32" s="971"/>
      <c r="AW32" s="971"/>
      <c r="AX32" s="971"/>
      <c r="AY32" s="971"/>
      <c r="AZ32" s="1041" t="s">
        <v>545</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13</v>
      </c>
      <c r="AG63" s="959"/>
      <c r="AH63" s="959"/>
      <c r="AI63" s="959"/>
      <c r="AJ63" s="1022"/>
      <c r="AK63" s="1023"/>
      <c r="AL63" s="963"/>
      <c r="AM63" s="963"/>
      <c r="AN63" s="963"/>
      <c r="AO63" s="963"/>
      <c r="AP63" s="959">
        <v>871</v>
      </c>
      <c r="AQ63" s="959"/>
      <c r="AR63" s="959"/>
      <c r="AS63" s="959"/>
      <c r="AT63" s="959"/>
      <c r="AU63" s="959">
        <v>512</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397</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546</v>
      </c>
      <c r="C68" s="986"/>
      <c r="D68" s="986"/>
      <c r="E68" s="986"/>
      <c r="F68" s="986"/>
      <c r="G68" s="986"/>
      <c r="H68" s="986"/>
      <c r="I68" s="986"/>
      <c r="J68" s="986"/>
      <c r="K68" s="986"/>
      <c r="L68" s="986"/>
      <c r="M68" s="986"/>
      <c r="N68" s="986"/>
      <c r="O68" s="986"/>
      <c r="P68" s="987"/>
      <c r="Q68" s="988">
        <v>731</v>
      </c>
      <c r="R68" s="982"/>
      <c r="S68" s="982"/>
      <c r="T68" s="982"/>
      <c r="U68" s="982"/>
      <c r="V68" s="982">
        <v>678</v>
      </c>
      <c r="W68" s="982"/>
      <c r="X68" s="982"/>
      <c r="Y68" s="982"/>
      <c r="Z68" s="982"/>
      <c r="AA68" s="982">
        <v>52</v>
      </c>
      <c r="AB68" s="982"/>
      <c r="AC68" s="982"/>
      <c r="AD68" s="982"/>
      <c r="AE68" s="982"/>
      <c r="AF68" s="982">
        <v>52</v>
      </c>
      <c r="AG68" s="982"/>
      <c r="AH68" s="982"/>
      <c r="AI68" s="982"/>
      <c r="AJ68" s="982"/>
      <c r="AK68" s="982">
        <v>12</v>
      </c>
      <c r="AL68" s="982"/>
      <c r="AM68" s="982"/>
      <c r="AN68" s="982"/>
      <c r="AO68" s="982"/>
      <c r="AP68" s="982" t="s">
        <v>545</v>
      </c>
      <c r="AQ68" s="982"/>
      <c r="AR68" s="982"/>
      <c r="AS68" s="982"/>
      <c r="AT68" s="982"/>
      <c r="AU68" s="982" t="s">
        <v>545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547</v>
      </c>
      <c r="C69" s="975"/>
      <c r="D69" s="975"/>
      <c r="E69" s="975"/>
      <c r="F69" s="975"/>
      <c r="G69" s="975"/>
      <c r="H69" s="975"/>
      <c r="I69" s="975"/>
      <c r="J69" s="975"/>
      <c r="K69" s="975"/>
      <c r="L69" s="975"/>
      <c r="M69" s="975"/>
      <c r="N69" s="975"/>
      <c r="O69" s="975"/>
      <c r="P69" s="976"/>
      <c r="Q69" s="977">
        <v>179788</v>
      </c>
      <c r="R69" s="971"/>
      <c r="S69" s="971"/>
      <c r="T69" s="971"/>
      <c r="U69" s="971"/>
      <c r="V69" s="971">
        <v>174350</v>
      </c>
      <c r="W69" s="971"/>
      <c r="X69" s="971"/>
      <c r="Y69" s="971"/>
      <c r="Z69" s="971"/>
      <c r="AA69" s="971">
        <v>5437</v>
      </c>
      <c r="AB69" s="971"/>
      <c r="AC69" s="971"/>
      <c r="AD69" s="971"/>
      <c r="AE69" s="971"/>
      <c r="AF69" s="971">
        <v>5433</v>
      </c>
      <c r="AG69" s="971"/>
      <c r="AH69" s="971"/>
      <c r="AI69" s="971"/>
      <c r="AJ69" s="971"/>
      <c r="AK69" s="971">
        <v>2748</v>
      </c>
      <c r="AL69" s="971"/>
      <c r="AM69" s="971"/>
      <c r="AN69" s="971"/>
      <c r="AO69" s="971"/>
      <c r="AP69" s="971" t="s">
        <v>545</v>
      </c>
      <c r="AQ69" s="971"/>
      <c r="AR69" s="971"/>
      <c r="AS69" s="971"/>
      <c r="AT69" s="971"/>
      <c r="AU69" s="971" t="s">
        <v>545</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t="s">
        <v>548</v>
      </c>
      <c r="C70" s="975"/>
      <c r="D70" s="975"/>
      <c r="E70" s="975"/>
      <c r="F70" s="975"/>
      <c r="G70" s="975"/>
      <c r="H70" s="975"/>
      <c r="I70" s="975"/>
      <c r="J70" s="975"/>
      <c r="K70" s="975"/>
      <c r="L70" s="975"/>
      <c r="M70" s="975"/>
      <c r="N70" s="975"/>
      <c r="O70" s="975"/>
      <c r="P70" s="976"/>
      <c r="Q70" s="977">
        <v>827</v>
      </c>
      <c r="R70" s="971"/>
      <c r="S70" s="971"/>
      <c r="T70" s="971"/>
      <c r="U70" s="971"/>
      <c r="V70" s="971">
        <v>804</v>
      </c>
      <c r="W70" s="971"/>
      <c r="X70" s="971"/>
      <c r="Y70" s="971"/>
      <c r="Z70" s="971"/>
      <c r="AA70" s="971">
        <v>23</v>
      </c>
      <c r="AB70" s="971"/>
      <c r="AC70" s="971"/>
      <c r="AD70" s="971"/>
      <c r="AE70" s="971"/>
      <c r="AF70" s="971">
        <v>23</v>
      </c>
      <c r="AG70" s="971"/>
      <c r="AH70" s="971"/>
      <c r="AI70" s="971"/>
      <c r="AJ70" s="971"/>
      <c r="AK70" s="971">
        <v>31</v>
      </c>
      <c r="AL70" s="971"/>
      <c r="AM70" s="971"/>
      <c r="AN70" s="971"/>
      <c r="AO70" s="971"/>
      <c r="AP70" s="971" t="s">
        <v>545</v>
      </c>
      <c r="AQ70" s="971"/>
      <c r="AR70" s="971"/>
      <c r="AS70" s="971"/>
      <c r="AT70" s="971"/>
      <c r="AU70" s="971" t="s">
        <v>545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t="s">
        <v>549</v>
      </c>
      <c r="C71" s="975"/>
      <c r="D71" s="975"/>
      <c r="E71" s="975"/>
      <c r="F71" s="975"/>
      <c r="G71" s="975"/>
      <c r="H71" s="975"/>
      <c r="I71" s="975"/>
      <c r="J71" s="975"/>
      <c r="K71" s="975"/>
      <c r="L71" s="975"/>
      <c r="M71" s="975"/>
      <c r="N71" s="975"/>
      <c r="O71" s="975"/>
      <c r="P71" s="976"/>
      <c r="Q71" s="977">
        <v>411</v>
      </c>
      <c r="R71" s="971"/>
      <c r="S71" s="971"/>
      <c r="T71" s="971"/>
      <c r="U71" s="971"/>
      <c r="V71" s="971">
        <v>356</v>
      </c>
      <c r="W71" s="971"/>
      <c r="X71" s="971"/>
      <c r="Y71" s="971"/>
      <c r="Z71" s="971"/>
      <c r="AA71" s="971">
        <v>55</v>
      </c>
      <c r="AB71" s="971"/>
      <c r="AC71" s="971"/>
      <c r="AD71" s="971"/>
      <c r="AE71" s="971"/>
      <c r="AF71" s="971">
        <v>55</v>
      </c>
      <c r="AG71" s="971"/>
      <c r="AH71" s="971"/>
      <c r="AI71" s="971"/>
      <c r="AJ71" s="971"/>
      <c r="AK71" s="971">
        <v>57</v>
      </c>
      <c r="AL71" s="971"/>
      <c r="AM71" s="971"/>
      <c r="AN71" s="971"/>
      <c r="AO71" s="971"/>
      <c r="AP71" s="971" t="s">
        <v>545</v>
      </c>
      <c r="AQ71" s="971"/>
      <c r="AR71" s="971"/>
      <c r="AS71" s="971"/>
      <c r="AT71" s="971"/>
      <c r="AU71" s="971" t="s">
        <v>545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t="s">
        <v>550</v>
      </c>
      <c r="C72" s="975"/>
      <c r="D72" s="975"/>
      <c r="E72" s="975"/>
      <c r="F72" s="975"/>
      <c r="G72" s="975"/>
      <c r="H72" s="975"/>
      <c r="I72" s="975"/>
      <c r="J72" s="975"/>
      <c r="K72" s="975"/>
      <c r="L72" s="975"/>
      <c r="M72" s="975"/>
      <c r="N72" s="975"/>
      <c r="O72" s="975"/>
      <c r="P72" s="976"/>
      <c r="Q72" s="977">
        <v>113</v>
      </c>
      <c r="R72" s="971"/>
      <c r="S72" s="971"/>
      <c r="T72" s="971"/>
      <c r="U72" s="971"/>
      <c r="V72" s="971">
        <v>113</v>
      </c>
      <c r="W72" s="971"/>
      <c r="X72" s="971"/>
      <c r="Y72" s="971"/>
      <c r="Z72" s="971"/>
      <c r="AA72" s="971">
        <v>0</v>
      </c>
      <c r="AB72" s="971"/>
      <c r="AC72" s="971"/>
      <c r="AD72" s="971"/>
      <c r="AE72" s="971"/>
      <c r="AF72" s="971">
        <v>0</v>
      </c>
      <c r="AG72" s="971"/>
      <c r="AH72" s="971"/>
      <c r="AI72" s="971"/>
      <c r="AJ72" s="971"/>
      <c r="AK72" s="971">
        <v>3</v>
      </c>
      <c r="AL72" s="971"/>
      <c r="AM72" s="971"/>
      <c r="AN72" s="971"/>
      <c r="AO72" s="971"/>
      <c r="AP72" s="971" t="s">
        <v>545</v>
      </c>
      <c r="AQ72" s="971"/>
      <c r="AR72" s="971"/>
      <c r="AS72" s="971"/>
      <c r="AT72" s="971"/>
      <c r="AU72" s="971" t="s">
        <v>545</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t="s">
        <v>551</v>
      </c>
      <c r="C73" s="975"/>
      <c r="D73" s="975"/>
      <c r="E73" s="975"/>
      <c r="F73" s="975"/>
      <c r="G73" s="975"/>
      <c r="H73" s="975"/>
      <c r="I73" s="975"/>
      <c r="J73" s="975"/>
      <c r="K73" s="975"/>
      <c r="L73" s="975"/>
      <c r="M73" s="975"/>
      <c r="N73" s="975"/>
      <c r="O73" s="975"/>
      <c r="P73" s="976"/>
      <c r="Q73" s="977">
        <v>6720</v>
      </c>
      <c r="R73" s="971"/>
      <c r="S73" s="971"/>
      <c r="T73" s="971"/>
      <c r="U73" s="971"/>
      <c r="V73" s="971">
        <v>6537</v>
      </c>
      <c r="W73" s="971"/>
      <c r="X73" s="971"/>
      <c r="Y73" s="971"/>
      <c r="Z73" s="971"/>
      <c r="AA73" s="971">
        <v>182</v>
      </c>
      <c r="AB73" s="971"/>
      <c r="AC73" s="971"/>
      <c r="AD73" s="971"/>
      <c r="AE73" s="971"/>
      <c r="AF73" s="971">
        <v>180</v>
      </c>
      <c r="AG73" s="971"/>
      <c r="AH73" s="971"/>
      <c r="AI73" s="971"/>
      <c r="AJ73" s="971"/>
      <c r="AK73" s="971">
        <v>213</v>
      </c>
      <c r="AL73" s="971"/>
      <c r="AM73" s="971"/>
      <c r="AN73" s="971"/>
      <c r="AO73" s="971"/>
      <c r="AP73" s="971">
        <v>3227</v>
      </c>
      <c r="AQ73" s="971"/>
      <c r="AR73" s="971"/>
      <c r="AS73" s="971"/>
      <c r="AT73" s="971"/>
      <c r="AU73" s="971">
        <v>46</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t="s">
        <v>552</v>
      </c>
      <c r="C74" s="975"/>
      <c r="D74" s="975"/>
      <c r="E74" s="975"/>
      <c r="F74" s="975"/>
      <c r="G74" s="975"/>
      <c r="H74" s="975"/>
      <c r="I74" s="975"/>
      <c r="J74" s="975"/>
      <c r="K74" s="975"/>
      <c r="L74" s="975"/>
      <c r="M74" s="975"/>
      <c r="N74" s="975"/>
      <c r="O74" s="975"/>
      <c r="P74" s="976"/>
      <c r="Q74" s="977">
        <v>3473</v>
      </c>
      <c r="R74" s="971"/>
      <c r="S74" s="971"/>
      <c r="T74" s="971"/>
      <c r="U74" s="971"/>
      <c r="V74" s="971">
        <v>3398</v>
      </c>
      <c r="W74" s="971"/>
      <c r="X74" s="971"/>
      <c r="Y74" s="971"/>
      <c r="Z74" s="971"/>
      <c r="AA74" s="971">
        <v>75</v>
      </c>
      <c r="AB74" s="971"/>
      <c r="AC74" s="971"/>
      <c r="AD74" s="971"/>
      <c r="AE74" s="971"/>
      <c r="AF74" s="971">
        <v>75</v>
      </c>
      <c r="AG74" s="971"/>
      <c r="AH74" s="971"/>
      <c r="AI74" s="971"/>
      <c r="AJ74" s="971"/>
      <c r="AK74" s="971">
        <v>99</v>
      </c>
      <c r="AL74" s="971"/>
      <c r="AM74" s="971"/>
      <c r="AN74" s="971"/>
      <c r="AO74" s="971"/>
      <c r="AP74" s="971">
        <v>1764</v>
      </c>
      <c r="AQ74" s="971"/>
      <c r="AR74" s="971"/>
      <c r="AS74" s="971"/>
      <c r="AT74" s="971"/>
      <c r="AU74" s="971">
        <v>3</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t="s">
        <v>559</v>
      </c>
      <c r="C75" s="975"/>
      <c r="D75" s="975"/>
      <c r="E75" s="975"/>
      <c r="F75" s="975"/>
      <c r="G75" s="975"/>
      <c r="H75" s="975"/>
      <c r="I75" s="975"/>
      <c r="J75" s="975"/>
      <c r="K75" s="975"/>
      <c r="L75" s="975"/>
      <c r="M75" s="975"/>
      <c r="N75" s="975"/>
      <c r="O75" s="975"/>
      <c r="P75" s="976"/>
      <c r="Q75" s="978">
        <v>6810</v>
      </c>
      <c r="R75" s="979"/>
      <c r="S75" s="979"/>
      <c r="T75" s="979"/>
      <c r="U75" s="980"/>
      <c r="V75" s="981">
        <v>6346</v>
      </c>
      <c r="W75" s="979"/>
      <c r="X75" s="979"/>
      <c r="Y75" s="979"/>
      <c r="Z75" s="980"/>
      <c r="AA75" s="981">
        <v>464</v>
      </c>
      <c r="AB75" s="979"/>
      <c r="AC75" s="979"/>
      <c r="AD75" s="979"/>
      <c r="AE75" s="980"/>
      <c r="AF75" s="981">
        <v>464</v>
      </c>
      <c r="AG75" s="979"/>
      <c r="AH75" s="979"/>
      <c r="AI75" s="979"/>
      <c r="AJ75" s="980"/>
      <c r="AK75" s="981">
        <v>800</v>
      </c>
      <c r="AL75" s="979"/>
      <c r="AM75" s="979"/>
      <c r="AN75" s="979"/>
      <c r="AO75" s="980"/>
      <c r="AP75" s="981" t="s">
        <v>545</v>
      </c>
      <c r="AQ75" s="979"/>
      <c r="AR75" s="979"/>
      <c r="AS75" s="979"/>
      <c r="AT75" s="980"/>
      <c r="AU75" s="981" t="s">
        <v>545</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6282</v>
      </c>
      <c r="AG88" s="959"/>
      <c r="AH88" s="959"/>
      <c r="AI88" s="959"/>
      <c r="AJ88" s="959"/>
      <c r="AK88" s="963"/>
      <c r="AL88" s="963"/>
      <c r="AM88" s="963"/>
      <c r="AN88" s="963"/>
      <c r="AO88" s="963"/>
      <c r="AP88" s="959">
        <v>4991</v>
      </c>
      <c r="AQ88" s="959"/>
      <c r="AR88" s="959"/>
      <c r="AS88" s="959"/>
      <c r="AT88" s="959"/>
      <c r="AU88" s="959">
        <v>49</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10</v>
      </c>
      <c r="CS102" s="953"/>
      <c r="CT102" s="953"/>
      <c r="CU102" s="953"/>
      <c r="CV102" s="954"/>
      <c r="CW102" s="952">
        <v>20</v>
      </c>
      <c r="CX102" s="953"/>
      <c r="CY102" s="953"/>
      <c r="CZ102" s="953"/>
      <c r="DA102" s="954"/>
      <c r="DB102" s="952" t="s">
        <v>545</v>
      </c>
      <c r="DC102" s="953"/>
      <c r="DD102" s="953"/>
      <c r="DE102" s="953"/>
      <c r="DF102" s="954"/>
      <c r="DG102" s="952" t="s">
        <v>545</v>
      </c>
      <c r="DH102" s="953"/>
      <c r="DI102" s="953"/>
      <c r="DJ102" s="953"/>
      <c r="DK102" s="954"/>
      <c r="DL102" s="952" t="s">
        <v>545</v>
      </c>
      <c r="DM102" s="953"/>
      <c r="DN102" s="953"/>
      <c r="DO102" s="953"/>
      <c r="DP102" s="954"/>
      <c r="DQ102" s="952" t="s">
        <v>545</v>
      </c>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294</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294</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294</v>
      </c>
      <c r="DR109" s="896"/>
      <c r="DS109" s="896"/>
      <c r="DT109" s="896"/>
      <c r="DU109" s="897"/>
      <c r="DV109" s="898" t="s">
        <v>410</v>
      </c>
      <c r="DW109" s="896"/>
      <c r="DX109" s="896"/>
      <c r="DY109" s="896"/>
      <c r="DZ109" s="929"/>
    </row>
    <row r="110" spans="1:131" s="218" customFormat="1" ht="26.25" customHeight="1" x14ac:dyDescent="0.15">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223691</v>
      </c>
      <c r="AB110" s="889"/>
      <c r="AC110" s="889"/>
      <c r="AD110" s="889"/>
      <c r="AE110" s="890"/>
      <c r="AF110" s="891">
        <v>207383</v>
      </c>
      <c r="AG110" s="889"/>
      <c r="AH110" s="889"/>
      <c r="AI110" s="889"/>
      <c r="AJ110" s="890"/>
      <c r="AK110" s="891">
        <v>197336</v>
      </c>
      <c r="AL110" s="889"/>
      <c r="AM110" s="889"/>
      <c r="AN110" s="889"/>
      <c r="AO110" s="890"/>
      <c r="AP110" s="892">
        <v>17</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2153819</v>
      </c>
      <c r="BR110" s="842"/>
      <c r="BS110" s="842"/>
      <c r="BT110" s="842"/>
      <c r="BU110" s="842"/>
      <c r="BV110" s="842">
        <v>2209996</v>
      </c>
      <c r="BW110" s="842"/>
      <c r="BX110" s="842"/>
      <c r="BY110" s="842"/>
      <c r="BZ110" s="842"/>
      <c r="CA110" s="842">
        <v>2315368</v>
      </c>
      <c r="CB110" s="842"/>
      <c r="CC110" s="842"/>
      <c r="CD110" s="842"/>
      <c r="CE110" s="842"/>
      <c r="CF110" s="866">
        <v>199.2</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v>83484</v>
      </c>
      <c r="BR111" s="817"/>
      <c r="BS111" s="817"/>
      <c r="BT111" s="817"/>
      <c r="BU111" s="817"/>
      <c r="BV111" s="817">
        <v>62613</v>
      </c>
      <c r="BW111" s="817"/>
      <c r="BX111" s="817"/>
      <c r="BY111" s="817"/>
      <c r="BZ111" s="817"/>
      <c r="CA111" s="817">
        <v>41742</v>
      </c>
      <c r="CB111" s="817"/>
      <c r="CC111" s="817"/>
      <c r="CD111" s="817"/>
      <c r="CE111" s="817"/>
      <c r="CF111" s="875">
        <v>3.6</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1063672</v>
      </c>
      <c r="BR112" s="817"/>
      <c r="BS112" s="817"/>
      <c r="BT112" s="817"/>
      <c r="BU112" s="817"/>
      <c r="BV112" s="817">
        <v>981007</v>
      </c>
      <c r="BW112" s="817"/>
      <c r="BX112" s="817"/>
      <c r="BY112" s="817"/>
      <c r="BZ112" s="817"/>
      <c r="CA112" s="817">
        <v>804772</v>
      </c>
      <c r="CB112" s="817"/>
      <c r="CC112" s="817"/>
      <c r="CD112" s="817"/>
      <c r="CE112" s="817"/>
      <c r="CF112" s="875">
        <v>69.3</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15">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123292</v>
      </c>
      <c r="AB113" s="919"/>
      <c r="AC113" s="919"/>
      <c r="AD113" s="919"/>
      <c r="AE113" s="920"/>
      <c r="AF113" s="921">
        <v>115590</v>
      </c>
      <c r="AG113" s="919"/>
      <c r="AH113" s="919"/>
      <c r="AI113" s="919"/>
      <c r="AJ113" s="920"/>
      <c r="AK113" s="921">
        <v>117996</v>
      </c>
      <c r="AL113" s="919"/>
      <c r="AM113" s="919"/>
      <c r="AN113" s="919"/>
      <c r="AO113" s="920"/>
      <c r="AP113" s="922">
        <v>10.199999999999999</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29316</v>
      </c>
      <c r="BR113" s="817"/>
      <c r="BS113" s="817"/>
      <c r="BT113" s="817"/>
      <c r="BU113" s="817"/>
      <c r="BV113" s="817">
        <v>26474</v>
      </c>
      <c r="BW113" s="817"/>
      <c r="BX113" s="817"/>
      <c r="BY113" s="817"/>
      <c r="BZ113" s="817"/>
      <c r="CA113" s="817">
        <v>49342</v>
      </c>
      <c r="CB113" s="817"/>
      <c r="CC113" s="817"/>
      <c r="CD113" s="817"/>
      <c r="CE113" s="817"/>
      <c r="CF113" s="875">
        <v>4.2</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2958</v>
      </c>
      <c r="AB114" s="780"/>
      <c r="AC114" s="780"/>
      <c r="AD114" s="780"/>
      <c r="AE114" s="781"/>
      <c r="AF114" s="782">
        <v>3363</v>
      </c>
      <c r="AG114" s="780"/>
      <c r="AH114" s="780"/>
      <c r="AI114" s="780"/>
      <c r="AJ114" s="781"/>
      <c r="AK114" s="782">
        <v>3693</v>
      </c>
      <c r="AL114" s="780"/>
      <c r="AM114" s="780"/>
      <c r="AN114" s="780"/>
      <c r="AO114" s="781"/>
      <c r="AP114" s="824">
        <v>0.3</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116032</v>
      </c>
      <c r="BR114" s="817"/>
      <c r="BS114" s="817"/>
      <c r="BT114" s="817"/>
      <c r="BU114" s="817"/>
      <c r="BV114" s="817">
        <v>124523</v>
      </c>
      <c r="BW114" s="817"/>
      <c r="BX114" s="817"/>
      <c r="BY114" s="817"/>
      <c r="BZ114" s="817"/>
      <c r="CA114" s="817">
        <v>144298</v>
      </c>
      <c r="CB114" s="817"/>
      <c r="CC114" s="817"/>
      <c r="CD114" s="817"/>
      <c r="CE114" s="817"/>
      <c r="CF114" s="875">
        <v>12.4</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20871</v>
      </c>
      <c r="AB115" s="919"/>
      <c r="AC115" s="919"/>
      <c r="AD115" s="919"/>
      <c r="AE115" s="920"/>
      <c r="AF115" s="921">
        <v>20871</v>
      </c>
      <c r="AG115" s="919"/>
      <c r="AH115" s="919"/>
      <c r="AI115" s="919"/>
      <c r="AJ115" s="920"/>
      <c r="AK115" s="921">
        <v>20871</v>
      </c>
      <c r="AL115" s="919"/>
      <c r="AM115" s="919"/>
      <c r="AN115" s="919"/>
      <c r="AO115" s="920"/>
      <c r="AP115" s="922">
        <v>1.8</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177</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370812</v>
      </c>
      <c r="AB117" s="903"/>
      <c r="AC117" s="903"/>
      <c r="AD117" s="903"/>
      <c r="AE117" s="904"/>
      <c r="AF117" s="905">
        <v>347207</v>
      </c>
      <c r="AG117" s="903"/>
      <c r="AH117" s="903"/>
      <c r="AI117" s="903"/>
      <c r="AJ117" s="904"/>
      <c r="AK117" s="905">
        <v>339896</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294</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v>83484</v>
      </c>
      <c r="DH118" s="780"/>
      <c r="DI118" s="780"/>
      <c r="DJ118" s="780"/>
      <c r="DK118" s="781"/>
      <c r="DL118" s="782">
        <v>62613</v>
      </c>
      <c r="DM118" s="780"/>
      <c r="DN118" s="780"/>
      <c r="DO118" s="780"/>
      <c r="DP118" s="781"/>
      <c r="DQ118" s="782">
        <v>41742</v>
      </c>
      <c r="DR118" s="780"/>
      <c r="DS118" s="780"/>
      <c r="DT118" s="780"/>
      <c r="DU118" s="781"/>
      <c r="DV118" s="824">
        <v>3.6</v>
      </c>
      <c r="DW118" s="825"/>
      <c r="DX118" s="825"/>
      <c r="DY118" s="825"/>
      <c r="DZ118" s="826"/>
    </row>
    <row r="119" spans="1:130" s="218" customFormat="1" ht="26.25" customHeight="1" x14ac:dyDescent="0.15">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177</v>
      </c>
      <c r="BA119" s="239"/>
      <c r="BB119" s="239"/>
      <c r="BC119" s="239"/>
      <c r="BD119" s="239"/>
      <c r="BE119" s="239"/>
      <c r="BF119" s="239"/>
      <c r="BG119" s="239"/>
      <c r="BH119" s="239"/>
      <c r="BI119" s="239"/>
      <c r="BJ119" s="239"/>
      <c r="BK119" s="239"/>
      <c r="BL119" s="239"/>
      <c r="BM119" s="239"/>
      <c r="BN119" s="239"/>
      <c r="BO119" s="877" t="s">
        <v>440</v>
      </c>
      <c r="BP119" s="878"/>
      <c r="BQ119" s="879">
        <v>3446323</v>
      </c>
      <c r="BR119" s="845"/>
      <c r="BS119" s="845"/>
      <c r="BT119" s="845"/>
      <c r="BU119" s="845"/>
      <c r="BV119" s="845">
        <v>3404613</v>
      </c>
      <c r="BW119" s="845"/>
      <c r="BX119" s="845"/>
      <c r="BY119" s="845"/>
      <c r="BZ119" s="845"/>
      <c r="CA119" s="845">
        <v>3355522</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1379779</v>
      </c>
      <c r="BR120" s="842"/>
      <c r="BS120" s="842"/>
      <c r="BT120" s="842"/>
      <c r="BU120" s="842"/>
      <c r="BV120" s="842">
        <v>1445695</v>
      </c>
      <c r="BW120" s="842"/>
      <c r="BX120" s="842"/>
      <c r="BY120" s="842"/>
      <c r="BZ120" s="842"/>
      <c r="CA120" s="842">
        <v>1482209</v>
      </c>
      <c r="CB120" s="842"/>
      <c r="CC120" s="842"/>
      <c r="CD120" s="842"/>
      <c r="CE120" s="842"/>
      <c r="CF120" s="866">
        <v>127.6</v>
      </c>
      <c r="CG120" s="867"/>
      <c r="CH120" s="867"/>
      <c r="CI120" s="867"/>
      <c r="CJ120" s="867"/>
      <c r="CK120" s="868" t="s">
        <v>444</v>
      </c>
      <c r="CL120" s="852"/>
      <c r="CM120" s="852"/>
      <c r="CN120" s="852"/>
      <c r="CO120" s="853"/>
      <c r="CP120" s="872" t="s">
        <v>391</v>
      </c>
      <c r="CQ120" s="873"/>
      <c r="CR120" s="873"/>
      <c r="CS120" s="873"/>
      <c r="CT120" s="873"/>
      <c r="CU120" s="873"/>
      <c r="CV120" s="873"/>
      <c r="CW120" s="873"/>
      <c r="CX120" s="873"/>
      <c r="CY120" s="873"/>
      <c r="CZ120" s="873"/>
      <c r="DA120" s="873"/>
      <c r="DB120" s="873"/>
      <c r="DC120" s="873"/>
      <c r="DD120" s="873"/>
      <c r="DE120" s="873"/>
      <c r="DF120" s="874"/>
      <c r="DG120" s="861" t="s">
        <v>122</v>
      </c>
      <c r="DH120" s="842"/>
      <c r="DI120" s="842"/>
      <c r="DJ120" s="842"/>
      <c r="DK120" s="842"/>
      <c r="DL120" s="842" t="s">
        <v>122</v>
      </c>
      <c r="DM120" s="842"/>
      <c r="DN120" s="842"/>
      <c r="DO120" s="842"/>
      <c r="DP120" s="842"/>
      <c r="DQ120" s="842">
        <v>635392</v>
      </c>
      <c r="DR120" s="842"/>
      <c r="DS120" s="842"/>
      <c r="DT120" s="842"/>
      <c r="DU120" s="842"/>
      <c r="DV120" s="843">
        <v>54.7</v>
      </c>
      <c r="DW120" s="843"/>
      <c r="DX120" s="843"/>
      <c r="DY120" s="843"/>
      <c r="DZ120" s="844"/>
    </row>
    <row r="121" spans="1:130" s="218" customFormat="1" ht="26.25" customHeight="1" x14ac:dyDescent="0.15">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v>35355</v>
      </c>
      <c r="BR121" s="817"/>
      <c r="BS121" s="817"/>
      <c r="BT121" s="817"/>
      <c r="BU121" s="817"/>
      <c r="BV121" s="817">
        <v>27884</v>
      </c>
      <c r="BW121" s="817"/>
      <c r="BX121" s="817"/>
      <c r="BY121" s="817"/>
      <c r="BZ121" s="817"/>
      <c r="CA121" s="817">
        <v>18930</v>
      </c>
      <c r="CB121" s="817"/>
      <c r="CC121" s="817"/>
      <c r="CD121" s="817"/>
      <c r="CE121" s="817"/>
      <c r="CF121" s="875">
        <v>1.6</v>
      </c>
      <c r="CG121" s="876"/>
      <c r="CH121" s="876"/>
      <c r="CI121" s="876"/>
      <c r="CJ121" s="876"/>
      <c r="CK121" s="869"/>
      <c r="CL121" s="855"/>
      <c r="CM121" s="855"/>
      <c r="CN121" s="855"/>
      <c r="CO121" s="856"/>
      <c r="CP121" s="835" t="s">
        <v>393</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v>169380</v>
      </c>
      <c r="DR121" s="817"/>
      <c r="DS121" s="817"/>
      <c r="DT121" s="817"/>
      <c r="DU121" s="817"/>
      <c r="DV121" s="794">
        <v>14.6</v>
      </c>
      <c r="DW121" s="794"/>
      <c r="DX121" s="794"/>
      <c r="DY121" s="794"/>
      <c r="DZ121" s="795"/>
    </row>
    <row r="122" spans="1:130" s="218" customFormat="1" ht="26.25" customHeight="1" x14ac:dyDescent="0.15">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1999712</v>
      </c>
      <c r="BR122" s="845"/>
      <c r="BS122" s="845"/>
      <c r="BT122" s="845"/>
      <c r="BU122" s="845"/>
      <c r="BV122" s="845">
        <v>1976523</v>
      </c>
      <c r="BW122" s="845"/>
      <c r="BX122" s="845"/>
      <c r="BY122" s="845"/>
      <c r="BZ122" s="845"/>
      <c r="CA122" s="845">
        <v>1913737</v>
      </c>
      <c r="CB122" s="845"/>
      <c r="CC122" s="845"/>
      <c r="CD122" s="845"/>
      <c r="CE122" s="845"/>
      <c r="CF122" s="846">
        <v>164.7</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177</v>
      </c>
      <c r="BA123" s="239"/>
      <c r="BB123" s="239"/>
      <c r="BC123" s="239"/>
      <c r="BD123" s="239"/>
      <c r="BE123" s="239"/>
      <c r="BF123" s="239"/>
      <c r="BG123" s="239"/>
      <c r="BH123" s="239"/>
      <c r="BI123" s="239"/>
      <c r="BJ123" s="239"/>
      <c r="BK123" s="239"/>
      <c r="BL123" s="239"/>
      <c r="BM123" s="239"/>
      <c r="BN123" s="239"/>
      <c r="BO123" s="877" t="s">
        <v>448</v>
      </c>
      <c r="BP123" s="878"/>
      <c r="BQ123" s="832">
        <v>3414846</v>
      </c>
      <c r="BR123" s="833"/>
      <c r="BS123" s="833"/>
      <c r="BT123" s="833"/>
      <c r="BU123" s="833"/>
      <c r="BV123" s="833">
        <v>3450102</v>
      </c>
      <c r="BW123" s="833"/>
      <c r="BX123" s="833"/>
      <c r="BY123" s="833"/>
      <c r="BZ123" s="833"/>
      <c r="CA123" s="833">
        <v>3414876</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v>2.8</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v>1063672</v>
      </c>
      <c r="DH124" s="764"/>
      <c r="DI124" s="764"/>
      <c r="DJ124" s="764"/>
      <c r="DK124" s="765"/>
      <c r="DL124" s="766">
        <v>981007</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v>20871</v>
      </c>
      <c r="AB126" s="780"/>
      <c r="AC126" s="780"/>
      <c r="AD126" s="780"/>
      <c r="AE126" s="781"/>
      <c r="AF126" s="782">
        <v>20871</v>
      </c>
      <c r="AG126" s="780"/>
      <c r="AH126" s="780"/>
      <c r="AI126" s="780"/>
      <c r="AJ126" s="781"/>
      <c r="AK126" s="782">
        <v>20871</v>
      </c>
      <c r="AL126" s="780"/>
      <c r="AM126" s="780"/>
      <c r="AN126" s="780"/>
      <c r="AO126" s="781"/>
      <c r="AP126" s="824">
        <v>1.8</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6496</v>
      </c>
      <c r="AB128" s="801"/>
      <c r="AC128" s="801"/>
      <c r="AD128" s="801"/>
      <c r="AE128" s="802"/>
      <c r="AF128" s="803">
        <v>4664</v>
      </c>
      <c r="AG128" s="801"/>
      <c r="AH128" s="801"/>
      <c r="AI128" s="801"/>
      <c r="AJ128" s="802"/>
      <c r="AK128" s="803">
        <v>3125</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15</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1364491</v>
      </c>
      <c r="AB129" s="780"/>
      <c r="AC129" s="780"/>
      <c r="AD129" s="780"/>
      <c r="AE129" s="781"/>
      <c r="AF129" s="782">
        <v>1352599</v>
      </c>
      <c r="AG129" s="780"/>
      <c r="AH129" s="780"/>
      <c r="AI129" s="780"/>
      <c r="AJ129" s="781"/>
      <c r="AK129" s="782">
        <v>1390407</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20</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252200</v>
      </c>
      <c r="AB130" s="780"/>
      <c r="AC130" s="780"/>
      <c r="AD130" s="780"/>
      <c r="AE130" s="781"/>
      <c r="AF130" s="782">
        <v>240909</v>
      </c>
      <c r="AG130" s="780"/>
      <c r="AH130" s="780"/>
      <c r="AI130" s="780"/>
      <c r="AJ130" s="781"/>
      <c r="AK130" s="782">
        <v>228365</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9.5</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1112291</v>
      </c>
      <c r="AB131" s="764"/>
      <c r="AC131" s="764"/>
      <c r="AD131" s="764"/>
      <c r="AE131" s="765"/>
      <c r="AF131" s="766">
        <v>1111690</v>
      </c>
      <c r="AG131" s="764"/>
      <c r="AH131" s="764"/>
      <c r="AI131" s="764"/>
      <c r="AJ131" s="765"/>
      <c r="AK131" s="766">
        <v>1162042</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10.079736329999999</v>
      </c>
      <c r="AB132" s="745"/>
      <c r="AC132" s="745"/>
      <c r="AD132" s="745"/>
      <c r="AE132" s="746"/>
      <c r="AF132" s="747">
        <v>9.1422968630000003</v>
      </c>
      <c r="AG132" s="745"/>
      <c r="AH132" s="745"/>
      <c r="AI132" s="745"/>
      <c r="AJ132" s="746"/>
      <c r="AK132" s="747">
        <v>9.3289227070000003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11</v>
      </c>
      <c r="AB133" s="724"/>
      <c r="AC133" s="724"/>
      <c r="AD133" s="724"/>
      <c r="AE133" s="725"/>
      <c r="AF133" s="723">
        <v>10.199999999999999</v>
      </c>
      <c r="AG133" s="724"/>
      <c r="AH133" s="724"/>
      <c r="AI133" s="724"/>
      <c r="AJ133" s="725"/>
      <c r="AK133" s="723">
        <v>9.5</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kpAKXzyHqB9RYJjRl6/lfjCq4rpYC/FK8v7zCttO5r/SbD3BjYeeVPnLrCsRDVsVaOnYMUW1Pc83N9Wl+BVg2Q==" saltValue="DNotmLRNYfhG9R0HMLIU8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qFfcUyqrpJfDX9EpbqMF8x5BmmAGZJMarsjFLB2TpC6L0BMDNqD8ZeLOrGgzI5yeSwJ3QSxpS8Hv7BzAKa9/eQ==" saltValue="G0306WGEsim5Vr6tg+xi5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3xZjhm7xj+/HI80D+ymPCfb/YsxiG/8wWKSYN31L3kSrBHnKJr94G1IjpcbGR5XUkm2StA+GWxAHEzEYX3aErg==" saltValue="rho4ycPu6TjwFhuIJSk4DQ==" spinCount="100000" sheet="1" objects="1" scenarios="1"/>
  <dataConsolidate/>
  <phoneticPr fontId="2"/>
  <printOptions horizontalCentered="1" verticalCentered="1"/>
  <pageMargins left="0" right="0" top="0" bottom="0" header="0" footer="0"/>
  <pageSetup paperSize="9" scale="49" orientation="landscape" horizontalDpi="300" verticalDpi="300"/>
  <headerFooter alignWithMargins="0">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333636</v>
      </c>
      <c r="AP9" s="269">
        <v>275732</v>
      </c>
      <c r="AQ9" s="270">
        <v>263788</v>
      </c>
      <c r="AR9" s="271">
        <v>4.5</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55921</v>
      </c>
      <c r="AP10" s="272">
        <v>46216</v>
      </c>
      <c r="AQ10" s="273">
        <v>39680</v>
      </c>
      <c r="AR10" s="274">
        <v>16.5</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v>8095</v>
      </c>
      <c r="AP11" s="272">
        <v>6690</v>
      </c>
      <c r="AQ11" s="273">
        <v>4557</v>
      </c>
      <c r="AR11" s="274">
        <v>46.8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485</v>
      </c>
      <c r="AL12" s="1131"/>
      <c r="AM12" s="1131"/>
      <c r="AN12" s="1132"/>
      <c r="AO12" s="272" t="s">
        <v>486</v>
      </c>
      <c r="AP12" s="272" t="s">
        <v>486</v>
      </c>
      <c r="AQ12" s="273" t="s">
        <v>486</v>
      </c>
      <c r="AR12" s="274" t="s">
        <v>486</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20539</v>
      </c>
      <c r="AP13" s="272">
        <v>16974</v>
      </c>
      <c r="AQ13" s="273">
        <v>12917</v>
      </c>
      <c r="AR13" s="274">
        <v>31.4</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16694</v>
      </c>
      <c r="AP14" s="272">
        <v>13797</v>
      </c>
      <c r="AQ14" s="273">
        <v>4746</v>
      </c>
      <c r="AR14" s="274">
        <v>190.7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-17318</v>
      </c>
      <c r="AP15" s="272">
        <v>-14312</v>
      </c>
      <c r="AQ15" s="273">
        <v>-12765</v>
      </c>
      <c r="AR15" s="274">
        <v>12.1</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177</v>
      </c>
      <c r="AL16" s="1134"/>
      <c r="AM16" s="1134"/>
      <c r="AN16" s="1135"/>
      <c r="AO16" s="272">
        <v>417567</v>
      </c>
      <c r="AP16" s="272">
        <v>345097</v>
      </c>
      <c r="AQ16" s="273">
        <v>312922</v>
      </c>
      <c r="AR16" s="274">
        <v>10.3</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27.27</v>
      </c>
      <c r="AP21" s="286">
        <v>24.75</v>
      </c>
      <c r="AQ21" s="287">
        <v>2.52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91.9</v>
      </c>
      <c r="AP22" s="291">
        <v>95.6</v>
      </c>
      <c r="AQ22" s="292">
        <v>-3.7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197336</v>
      </c>
      <c r="AP32" s="300">
        <v>163088</v>
      </c>
      <c r="AQ32" s="301">
        <v>170896</v>
      </c>
      <c r="AR32" s="302">
        <v>-4.5999999999999996</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486</v>
      </c>
      <c r="AP33" s="300" t="s">
        <v>486</v>
      </c>
      <c r="AQ33" s="301" t="s">
        <v>486</v>
      </c>
      <c r="AR33" s="302" t="s">
        <v>486</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486</v>
      </c>
      <c r="AP34" s="300" t="s">
        <v>486</v>
      </c>
      <c r="AQ34" s="301">
        <v>5</v>
      </c>
      <c r="AR34" s="302" t="s">
        <v>486</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117996</v>
      </c>
      <c r="AP35" s="300">
        <v>97517</v>
      </c>
      <c r="AQ35" s="301">
        <v>33138</v>
      </c>
      <c r="AR35" s="302">
        <v>194.3</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v>3693</v>
      </c>
      <c r="AP36" s="300">
        <v>3052</v>
      </c>
      <c r="AQ36" s="301">
        <v>2943</v>
      </c>
      <c r="AR36" s="302">
        <v>3.7</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v>20871</v>
      </c>
      <c r="AP37" s="300">
        <v>17249</v>
      </c>
      <c r="AQ37" s="301">
        <v>1487</v>
      </c>
      <c r="AR37" s="302">
        <v>1060</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486</v>
      </c>
      <c r="AP38" s="303" t="s">
        <v>486</v>
      </c>
      <c r="AQ38" s="304">
        <v>60</v>
      </c>
      <c r="AR38" s="292" t="s">
        <v>486</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v>-3125</v>
      </c>
      <c r="AP39" s="300">
        <v>-2583</v>
      </c>
      <c r="AQ39" s="301">
        <v>-8408</v>
      </c>
      <c r="AR39" s="302">
        <v>-69.3</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-228365</v>
      </c>
      <c r="AP40" s="300">
        <v>-188731</v>
      </c>
      <c r="AQ40" s="301">
        <v>-141122</v>
      </c>
      <c r="AR40" s="302">
        <v>33.700000000000003</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287</v>
      </c>
      <c r="AL41" s="1127"/>
      <c r="AM41" s="1127"/>
      <c r="AN41" s="1128"/>
      <c r="AO41" s="300">
        <v>108406</v>
      </c>
      <c r="AP41" s="300">
        <v>89592</v>
      </c>
      <c r="AQ41" s="301">
        <v>59000</v>
      </c>
      <c r="AR41" s="302">
        <v>51.9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557516</v>
      </c>
      <c r="AN51" s="322">
        <v>420133</v>
      </c>
      <c r="AO51" s="323">
        <v>139.5</v>
      </c>
      <c r="AP51" s="324">
        <v>301035</v>
      </c>
      <c r="AQ51" s="325">
        <v>12.2</v>
      </c>
      <c r="AR51" s="326">
        <v>127.3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359909</v>
      </c>
      <c r="AN52" s="330">
        <v>271220</v>
      </c>
      <c r="AO52" s="331">
        <v>200.3</v>
      </c>
      <c r="AP52" s="332">
        <v>154376</v>
      </c>
      <c r="AQ52" s="333">
        <v>29.1</v>
      </c>
      <c r="AR52" s="334">
        <v>171.2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340741</v>
      </c>
      <c r="AN53" s="322">
        <v>261907</v>
      </c>
      <c r="AO53" s="323">
        <v>-37.700000000000003</v>
      </c>
      <c r="AP53" s="324">
        <v>277467</v>
      </c>
      <c r="AQ53" s="325">
        <v>-7.8</v>
      </c>
      <c r="AR53" s="326">
        <v>-29.9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181191</v>
      </c>
      <c r="AN54" s="330">
        <v>139271</v>
      </c>
      <c r="AO54" s="331">
        <v>-48.7</v>
      </c>
      <c r="AP54" s="332">
        <v>128378</v>
      </c>
      <c r="AQ54" s="333">
        <v>-16.8</v>
      </c>
      <c r="AR54" s="334">
        <v>-31.9</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411001</v>
      </c>
      <c r="AN55" s="322">
        <v>323114</v>
      </c>
      <c r="AO55" s="323">
        <v>23.4</v>
      </c>
      <c r="AP55" s="324">
        <v>282256</v>
      </c>
      <c r="AQ55" s="325">
        <v>1.7</v>
      </c>
      <c r="AR55" s="326">
        <v>21.7</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324049</v>
      </c>
      <c r="AN56" s="330">
        <v>254756</v>
      </c>
      <c r="AO56" s="331">
        <v>82.9</v>
      </c>
      <c r="AP56" s="332">
        <v>145453</v>
      </c>
      <c r="AQ56" s="333">
        <v>13.3</v>
      </c>
      <c r="AR56" s="334">
        <v>69.599999999999994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374968</v>
      </c>
      <c r="AN57" s="322">
        <v>301907</v>
      </c>
      <c r="AO57" s="323">
        <v>-6.6</v>
      </c>
      <c r="AP57" s="324">
        <v>295341</v>
      </c>
      <c r="AQ57" s="325">
        <v>4.5999999999999996</v>
      </c>
      <c r="AR57" s="326">
        <v>-11.2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285840</v>
      </c>
      <c r="AN58" s="330">
        <v>230145</v>
      </c>
      <c r="AO58" s="331">
        <v>-9.6999999999999993</v>
      </c>
      <c r="AP58" s="332">
        <v>137402</v>
      </c>
      <c r="AQ58" s="333">
        <v>-5.5</v>
      </c>
      <c r="AR58" s="334">
        <v>-4.2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573139</v>
      </c>
      <c r="AN59" s="322">
        <v>473669</v>
      </c>
      <c r="AO59" s="323">
        <v>56.9</v>
      </c>
      <c r="AP59" s="324">
        <v>292845</v>
      </c>
      <c r="AQ59" s="325">
        <v>-0.8</v>
      </c>
      <c r="AR59" s="326">
        <v>57.7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513651</v>
      </c>
      <c r="AN60" s="330">
        <v>424505</v>
      </c>
      <c r="AO60" s="331">
        <v>84.5</v>
      </c>
      <c r="AP60" s="332">
        <v>143187</v>
      </c>
      <c r="AQ60" s="333">
        <v>4.2</v>
      </c>
      <c r="AR60" s="334">
        <v>80.3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451473</v>
      </c>
      <c r="AN61" s="337">
        <v>356146</v>
      </c>
      <c r="AO61" s="338">
        <v>35.1</v>
      </c>
      <c r="AP61" s="339">
        <v>289789</v>
      </c>
      <c r="AQ61" s="340">
        <v>2</v>
      </c>
      <c r="AR61" s="326">
        <v>33.1</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332928</v>
      </c>
      <c r="AN62" s="330">
        <v>263979</v>
      </c>
      <c r="AO62" s="331">
        <v>61.9</v>
      </c>
      <c r="AP62" s="332">
        <v>141759</v>
      </c>
      <c r="AQ62" s="333">
        <v>4.9000000000000004</v>
      </c>
      <c r="AR62" s="334">
        <v>57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I9VCamKYAI2JgDkExlZOoRQVY456rn4Kjaj4IrNAl5EBY+jMyNP0AKX8CTjH3vE8vbHNT7cNzdkK9dGSWHziGg==" saltValue="zr9icSUAUXhCKOcWrd5Di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00cQfg5AYlanUwT7ETqolpYBpXTZVqijgiXKGEOucsEnUXauOHNa84qcJR7pOmWUEtq4U2diev5QLJR9aTIArw==" saltValue="jG3fDOotpgQqO0oo7jJxU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EJjY6a0qSLJcGJFhepTjBiKcmLWXxMclOMZfzNE9hPHwEzci+l85gZ5EXcOdjV6l3ajLFQbr3ExtFT7YnwHdCg==" saltValue="vrFRMExFjBfb8BwoR6LUP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headerFooter alignWithMargins="0">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77.930000000000007</v>
      </c>
      <c r="G47" s="12">
        <v>80.540000000000006</v>
      </c>
      <c r="H47" s="12">
        <v>85</v>
      </c>
      <c r="I47" s="12">
        <v>86.45</v>
      </c>
      <c r="J47" s="13">
        <v>86.21</v>
      </c>
    </row>
    <row r="48" spans="2:10" ht="57.75" customHeight="1" x14ac:dyDescent="0.15">
      <c r="B48" s="14"/>
      <c r="C48" s="1141" t="s">
        <v>4</v>
      </c>
      <c r="D48" s="1141"/>
      <c r="E48" s="1142"/>
      <c r="F48" s="15">
        <v>9.0399999999999991</v>
      </c>
      <c r="G48" s="16">
        <v>5.62</v>
      </c>
      <c r="H48" s="16">
        <v>5.56</v>
      </c>
      <c r="I48" s="16">
        <v>6.94</v>
      </c>
      <c r="J48" s="17">
        <v>1.4</v>
      </c>
    </row>
    <row r="49" spans="2:10" ht="57.75" customHeight="1" thickBot="1" x14ac:dyDescent="0.2">
      <c r="B49" s="18"/>
      <c r="C49" s="1143" t="s">
        <v>5</v>
      </c>
      <c r="D49" s="1143"/>
      <c r="E49" s="1144"/>
      <c r="F49" s="19" t="s">
        <v>529</v>
      </c>
      <c r="G49" s="20">
        <v>23.2</v>
      </c>
      <c r="H49" s="20">
        <v>2.06</v>
      </c>
      <c r="I49" s="20" t="s">
        <v>530</v>
      </c>
      <c r="J49" s="21" t="s">
        <v>531</v>
      </c>
    </row>
    <row r="50" spans="2:10" x14ac:dyDescent="0.15"/>
  </sheetData>
  <sheetProtection algorithmName="SHA-512" hashValue="F3Me+hRfi7LVNOimh8RP2aDZKnst9IrIxL8hcyYXDV2tsnvLg6BZnluQuLWlTngNxcMtrLlc7MZGl0PFGntcAw==" saltValue="2JEL2O+PI+tULrieA0/hz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headerFooter alignWithMargins="0">
    <oddFooter>&amp;C&amp;P/&amp;N</oddFooter>
  </headerFooter>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532</v>
      </c>
      <c r="D34" s="1151"/>
      <c r="E34" s="1152"/>
      <c r="F34" s="32">
        <v>9.0299999999999994</v>
      </c>
      <c r="G34" s="33">
        <v>5.62</v>
      </c>
      <c r="H34" s="33">
        <v>5.55</v>
      </c>
      <c r="I34" s="33">
        <v>6.93</v>
      </c>
      <c r="J34" s="34">
        <v>1.4</v>
      </c>
      <c r="K34" s="22"/>
      <c r="L34" s="22"/>
      <c r="M34" s="22"/>
      <c r="N34" s="22"/>
      <c r="O34" s="22"/>
      <c r="P34" s="22"/>
    </row>
    <row r="35" spans="1:16" ht="39" customHeight="1" x14ac:dyDescent="0.15">
      <c r="A35" s="22"/>
      <c r="B35" s="35"/>
      <c r="C35" s="1145" t="s">
        <v>533</v>
      </c>
      <c r="D35" s="1146"/>
      <c r="E35" s="1147"/>
      <c r="F35" s="36" t="s">
        <v>486</v>
      </c>
      <c r="G35" s="37" t="s">
        <v>486</v>
      </c>
      <c r="H35" s="37" t="s">
        <v>486</v>
      </c>
      <c r="I35" s="37" t="s">
        <v>486</v>
      </c>
      <c r="J35" s="38">
        <v>0.43</v>
      </c>
      <c r="K35" s="22"/>
      <c r="L35" s="22"/>
      <c r="M35" s="22"/>
      <c r="N35" s="22"/>
      <c r="O35" s="22"/>
      <c r="P35" s="22"/>
    </row>
    <row r="36" spans="1:16" ht="39" customHeight="1" x14ac:dyDescent="0.15">
      <c r="A36" s="22"/>
      <c r="B36" s="35"/>
      <c r="C36" s="1145" t="s">
        <v>534</v>
      </c>
      <c r="D36" s="1146"/>
      <c r="E36" s="1147"/>
      <c r="F36" s="36" t="s">
        <v>486</v>
      </c>
      <c r="G36" s="37" t="s">
        <v>486</v>
      </c>
      <c r="H36" s="37" t="s">
        <v>486</v>
      </c>
      <c r="I36" s="37" t="s">
        <v>486</v>
      </c>
      <c r="J36" s="38">
        <v>0.24</v>
      </c>
      <c r="K36" s="22"/>
      <c r="L36" s="22"/>
      <c r="M36" s="22"/>
      <c r="N36" s="22"/>
      <c r="O36" s="22"/>
      <c r="P36" s="22"/>
    </row>
    <row r="37" spans="1:16" ht="39" customHeight="1" x14ac:dyDescent="0.15">
      <c r="A37" s="22"/>
      <c r="B37" s="35"/>
      <c r="C37" s="1145" t="s">
        <v>535</v>
      </c>
      <c r="D37" s="1146"/>
      <c r="E37" s="1147"/>
      <c r="F37" s="36">
        <v>0.17</v>
      </c>
      <c r="G37" s="37">
        <v>0.05</v>
      </c>
      <c r="H37" s="37">
        <v>0.17</v>
      </c>
      <c r="I37" s="37">
        <v>0.04</v>
      </c>
      <c r="J37" s="38">
        <v>0.09</v>
      </c>
      <c r="K37" s="22"/>
      <c r="L37" s="22"/>
      <c r="M37" s="22"/>
      <c r="N37" s="22"/>
      <c r="O37" s="22"/>
      <c r="P37" s="22"/>
    </row>
    <row r="38" spans="1:16" ht="39" customHeight="1" x14ac:dyDescent="0.15">
      <c r="A38" s="22"/>
      <c r="B38" s="35"/>
      <c r="C38" s="1145" t="s">
        <v>536</v>
      </c>
      <c r="D38" s="1146"/>
      <c r="E38" s="1147"/>
      <c r="F38" s="36">
        <v>0.02</v>
      </c>
      <c r="G38" s="37">
        <v>7.0000000000000007E-2</v>
      </c>
      <c r="H38" s="37">
        <v>0.03</v>
      </c>
      <c r="I38" s="37">
        <v>7.0000000000000007E-2</v>
      </c>
      <c r="J38" s="38">
        <v>0.09</v>
      </c>
      <c r="K38" s="22"/>
      <c r="L38" s="22"/>
      <c r="M38" s="22"/>
      <c r="N38" s="22"/>
      <c r="O38" s="22"/>
      <c r="P38" s="22"/>
    </row>
    <row r="39" spans="1:16" ht="39" customHeight="1" x14ac:dyDescent="0.15">
      <c r="A39" s="22"/>
      <c r="B39" s="35"/>
      <c r="C39" s="1145" t="s">
        <v>537</v>
      </c>
      <c r="D39" s="1146"/>
      <c r="E39" s="1147"/>
      <c r="F39" s="36">
        <v>0.2</v>
      </c>
      <c r="G39" s="37">
        <v>0.17</v>
      </c>
      <c r="H39" s="37">
        <v>0.17</v>
      </c>
      <c r="I39" s="37">
        <v>0.17</v>
      </c>
      <c r="J39" s="38">
        <v>0.08</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538</v>
      </c>
      <c r="D42" s="1146"/>
      <c r="E42" s="1147"/>
      <c r="F42" s="36" t="s">
        <v>486</v>
      </c>
      <c r="G42" s="37" t="s">
        <v>486</v>
      </c>
      <c r="H42" s="37" t="s">
        <v>486</v>
      </c>
      <c r="I42" s="37" t="s">
        <v>486</v>
      </c>
      <c r="J42" s="38" t="s">
        <v>486</v>
      </c>
      <c r="K42" s="22"/>
      <c r="L42" s="22"/>
      <c r="M42" s="22"/>
      <c r="N42" s="22"/>
      <c r="O42" s="22"/>
      <c r="P42" s="22"/>
    </row>
    <row r="43" spans="1:16" ht="39" customHeight="1" thickBot="1" x14ac:dyDescent="0.2">
      <c r="A43" s="22"/>
      <c r="B43" s="40"/>
      <c r="C43" s="1148" t="s">
        <v>539</v>
      </c>
      <c r="D43" s="1149"/>
      <c r="E43" s="1150"/>
      <c r="F43" s="41">
        <v>0.17</v>
      </c>
      <c r="G43" s="42">
        <v>0.18</v>
      </c>
      <c r="H43" s="42">
        <v>0.15</v>
      </c>
      <c r="I43" s="42">
        <v>2.8</v>
      </c>
      <c r="J43" s="43" t="s">
        <v>486</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ZC4Az8IJ1yLoy/CP1Sk/xHaaRNxkA7WKrOFiesELNFG2FRB0RAF1RC4edM9H2q1F7fh7ZRp5Hei/tCQMyRCXuQ==" saltValue="SRIY+qfazbogVZgjNBaN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headerFooter alignWithMargins="0">
    <oddFooter>&amp;C&amp;P/&amp;N</oddFooter>
  </headerFooter>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191</v>
      </c>
      <c r="L45" s="60">
        <v>221</v>
      </c>
      <c r="M45" s="60">
        <v>224</v>
      </c>
      <c r="N45" s="60">
        <v>207</v>
      </c>
      <c r="O45" s="61">
        <v>197</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486</v>
      </c>
      <c r="L46" s="64" t="s">
        <v>486</v>
      </c>
      <c r="M46" s="64" t="s">
        <v>486</v>
      </c>
      <c r="N46" s="64" t="s">
        <v>486</v>
      </c>
      <c r="O46" s="65" t="s">
        <v>486</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486</v>
      </c>
      <c r="L47" s="64" t="s">
        <v>486</v>
      </c>
      <c r="M47" s="64" t="s">
        <v>486</v>
      </c>
      <c r="N47" s="64" t="s">
        <v>486</v>
      </c>
      <c r="O47" s="65" t="s">
        <v>486</v>
      </c>
      <c r="P47" s="48"/>
      <c r="Q47" s="48"/>
      <c r="R47" s="48"/>
      <c r="S47" s="48"/>
      <c r="T47" s="48"/>
      <c r="U47" s="48"/>
    </row>
    <row r="48" spans="1:21" ht="30.75" customHeight="1" x14ac:dyDescent="0.15">
      <c r="A48" s="48"/>
      <c r="B48" s="1178"/>
      <c r="C48" s="1179"/>
      <c r="D48" s="62"/>
      <c r="E48" s="1155" t="s">
        <v>13</v>
      </c>
      <c r="F48" s="1155"/>
      <c r="G48" s="1155"/>
      <c r="H48" s="1155"/>
      <c r="I48" s="1155"/>
      <c r="J48" s="1156"/>
      <c r="K48" s="63">
        <v>122</v>
      </c>
      <c r="L48" s="64">
        <v>112</v>
      </c>
      <c r="M48" s="64">
        <v>123</v>
      </c>
      <c r="N48" s="64">
        <v>116</v>
      </c>
      <c r="O48" s="65">
        <v>118</v>
      </c>
      <c r="P48" s="48"/>
      <c r="Q48" s="48"/>
      <c r="R48" s="48"/>
      <c r="S48" s="48"/>
      <c r="T48" s="48"/>
      <c r="U48" s="48"/>
    </row>
    <row r="49" spans="1:21" ht="30.75" customHeight="1" x14ac:dyDescent="0.15">
      <c r="A49" s="48"/>
      <c r="B49" s="1178"/>
      <c r="C49" s="1179"/>
      <c r="D49" s="62"/>
      <c r="E49" s="1155" t="s">
        <v>14</v>
      </c>
      <c r="F49" s="1155"/>
      <c r="G49" s="1155"/>
      <c r="H49" s="1155"/>
      <c r="I49" s="1155"/>
      <c r="J49" s="1156"/>
      <c r="K49" s="63">
        <v>1</v>
      </c>
      <c r="L49" s="64">
        <v>1</v>
      </c>
      <c r="M49" s="64">
        <v>3</v>
      </c>
      <c r="N49" s="64">
        <v>3</v>
      </c>
      <c r="O49" s="65">
        <v>4</v>
      </c>
      <c r="P49" s="48"/>
      <c r="Q49" s="48"/>
      <c r="R49" s="48"/>
      <c r="S49" s="48"/>
      <c r="T49" s="48"/>
      <c r="U49" s="48"/>
    </row>
    <row r="50" spans="1:21" ht="30.75" customHeight="1" x14ac:dyDescent="0.15">
      <c r="A50" s="48"/>
      <c r="B50" s="1178"/>
      <c r="C50" s="1179"/>
      <c r="D50" s="62"/>
      <c r="E50" s="1155" t="s">
        <v>15</v>
      </c>
      <c r="F50" s="1155"/>
      <c r="G50" s="1155"/>
      <c r="H50" s="1155"/>
      <c r="I50" s="1155"/>
      <c r="J50" s="1156"/>
      <c r="K50" s="63">
        <v>21</v>
      </c>
      <c r="L50" s="64">
        <v>21</v>
      </c>
      <c r="M50" s="64">
        <v>21</v>
      </c>
      <c r="N50" s="64">
        <v>21</v>
      </c>
      <c r="O50" s="65">
        <v>21</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486</v>
      </c>
      <c r="L51" s="64" t="s">
        <v>486</v>
      </c>
      <c r="M51" s="64" t="s">
        <v>486</v>
      </c>
      <c r="N51" s="64" t="s">
        <v>486</v>
      </c>
      <c r="O51" s="65" t="s">
        <v>486</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222</v>
      </c>
      <c r="L52" s="64">
        <v>224</v>
      </c>
      <c r="M52" s="64">
        <v>258</v>
      </c>
      <c r="N52" s="64">
        <v>246</v>
      </c>
      <c r="O52" s="65">
        <v>231</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113</v>
      </c>
      <c r="L53" s="69">
        <v>131</v>
      </c>
      <c r="M53" s="69">
        <v>113</v>
      </c>
      <c r="N53" s="69">
        <v>101</v>
      </c>
      <c r="O53" s="70">
        <v>109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540</v>
      </c>
      <c r="L57" s="81" t="s">
        <v>541</v>
      </c>
      <c r="M57" s="81" t="s">
        <v>542</v>
      </c>
      <c r="N57" s="81" t="s">
        <v>543</v>
      </c>
      <c r="O57" s="82" t="s">
        <v>544</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XeKfz57ec9CsRKKHo3zBBhgcngPRZp3EwSBADhhHbA8MXo5PgIpqw6LaApkIOaFmTzAArYvQxcv7EmNBeiremQ==" saltValue="Y0kVva4MnucOh1wH8DS3OQ=="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1" orientation="landscape" horizontalDpi="300" verticalDpi="300"/>
  <headerFooter alignWithMargins="0">
    <oddFooter>&amp;C&amp;P/&amp;N</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election activeCell="N42" sqref="N42"/>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96" t="s">
        <v>30</v>
      </c>
      <c r="C41" s="1197"/>
      <c r="D41" s="105"/>
      <c r="E41" s="1198" t="s">
        <v>31</v>
      </c>
      <c r="F41" s="1198"/>
      <c r="G41" s="1198"/>
      <c r="H41" s="1199"/>
      <c r="I41" s="343">
        <v>2355</v>
      </c>
      <c r="J41" s="344">
        <v>2088</v>
      </c>
      <c r="K41" s="344">
        <v>2154</v>
      </c>
      <c r="L41" s="344">
        <v>2210</v>
      </c>
      <c r="M41" s="345">
        <v>2315</v>
      </c>
    </row>
    <row r="42" spans="2:13" ht="27.75" customHeight="1" x14ac:dyDescent="0.15">
      <c r="B42" s="1186"/>
      <c r="C42" s="1187"/>
      <c r="D42" s="106"/>
      <c r="E42" s="1190" t="s">
        <v>32</v>
      </c>
      <c r="F42" s="1190"/>
      <c r="G42" s="1190"/>
      <c r="H42" s="1191"/>
      <c r="I42" s="346">
        <v>21</v>
      </c>
      <c r="J42" s="347">
        <v>21</v>
      </c>
      <c r="K42" s="347">
        <v>83</v>
      </c>
      <c r="L42" s="347">
        <v>63</v>
      </c>
      <c r="M42" s="348">
        <v>42</v>
      </c>
    </row>
    <row r="43" spans="2:13" ht="27.75" customHeight="1" x14ac:dyDescent="0.15">
      <c r="B43" s="1186"/>
      <c r="C43" s="1187"/>
      <c r="D43" s="106"/>
      <c r="E43" s="1190" t="s">
        <v>33</v>
      </c>
      <c r="F43" s="1190"/>
      <c r="G43" s="1190"/>
      <c r="H43" s="1191"/>
      <c r="I43" s="346">
        <v>1242</v>
      </c>
      <c r="J43" s="347">
        <v>1147</v>
      </c>
      <c r="K43" s="347">
        <v>1064</v>
      </c>
      <c r="L43" s="347">
        <v>981</v>
      </c>
      <c r="M43" s="348">
        <v>805</v>
      </c>
    </row>
    <row r="44" spans="2:13" ht="27.75" customHeight="1" x14ac:dyDescent="0.15">
      <c r="B44" s="1186"/>
      <c r="C44" s="1187"/>
      <c r="D44" s="106"/>
      <c r="E44" s="1190" t="s">
        <v>34</v>
      </c>
      <c r="F44" s="1190"/>
      <c r="G44" s="1190"/>
      <c r="H44" s="1191"/>
      <c r="I44" s="346">
        <v>31</v>
      </c>
      <c r="J44" s="347">
        <v>32</v>
      </c>
      <c r="K44" s="347">
        <v>29</v>
      </c>
      <c r="L44" s="347">
        <v>26</v>
      </c>
      <c r="M44" s="348">
        <v>49</v>
      </c>
    </row>
    <row r="45" spans="2:13" ht="27.75" customHeight="1" x14ac:dyDescent="0.15">
      <c r="B45" s="1186"/>
      <c r="C45" s="1187"/>
      <c r="D45" s="106"/>
      <c r="E45" s="1190" t="s">
        <v>35</v>
      </c>
      <c r="F45" s="1190"/>
      <c r="G45" s="1190"/>
      <c r="H45" s="1191"/>
      <c r="I45" s="346">
        <v>91</v>
      </c>
      <c r="J45" s="347">
        <v>118</v>
      </c>
      <c r="K45" s="347">
        <v>116</v>
      </c>
      <c r="L45" s="347">
        <v>125</v>
      </c>
      <c r="M45" s="348">
        <v>144</v>
      </c>
    </row>
    <row r="46" spans="2:13" ht="27.75" customHeight="1" x14ac:dyDescent="0.15">
      <c r="B46" s="1186"/>
      <c r="C46" s="1187"/>
      <c r="D46" s="107"/>
      <c r="E46" s="1190" t="s">
        <v>36</v>
      </c>
      <c r="F46" s="1190"/>
      <c r="G46" s="1190"/>
      <c r="H46" s="1191"/>
      <c r="I46" s="346" t="s">
        <v>486</v>
      </c>
      <c r="J46" s="347" t="s">
        <v>486</v>
      </c>
      <c r="K46" s="347" t="s">
        <v>486</v>
      </c>
      <c r="L46" s="347" t="s">
        <v>486</v>
      </c>
      <c r="M46" s="348" t="s">
        <v>486</v>
      </c>
    </row>
    <row r="47" spans="2:13" ht="27.75" customHeight="1" x14ac:dyDescent="0.15">
      <c r="B47" s="1186"/>
      <c r="C47" s="1187"/>
      <c r="D47" s="108"/>
      <c r="E47" s="1200" t="s">
        <v>37</v>
      </c>
      <c r="F47" s="1201"/>
      <c r="G47" s="1201"/>
      <c r="H47" s="1202"/>
      <c r="I47" s="346" t="s">
        <v>486</v>
      </c>
      <c r="J47" s="347" t="s">
        <v>486</v>
      </c>
      <c r="K47" s="347" t="s">
        <v>486</v>
      </c>
      <c r="L47" s="347" t="s">
        <v>486</v>
      </c>
      <c r="M47" s="348" t="s">
        <v>486</v>
      </c>
    </row>
    <row r="48" spans="2:13" ht="27.75" customHeight="1" x14ac:dyDescent="0.15">
      <c r="B48" s="1186"/>
      <c r="C48" s="1187"/>
      <c r="D48" s="106"/>
      <c r="E48" s="1190" t="s">
        <v>38</v>
      </c>
      <c r="F48" s="1190"/>
      <c r="G48" s="1190"/>
      <c r="H48" s="1191"/>
      <c r="I48" s="346" t="s">
        <v>486</v>
      </c>
      <c r="J48" s="347" t="s">
        <v>486</v>
      </c>
      <c r="K48" s="347" t="s">
        <v>486</v>
      </c>
      <c r="L48" s="347" t="s">
        <v>486</v>
      </c>
      <c r="M48" s="348" t="s">
        <v>486</v>
      </c>
    </row>
    <row r="49" spans="2:13" ht="27.75" customHeight="1" x14ac:dyDescent="0.15">
      <c r="B49" s="1188"/>
      <c r="C49" s="1189"/>
      <c r="D49" s="106"/>
      <c r="E49" s="1190" t="s">
        <v>39</v>
      </c>
      <c r="F49" s="1190"/>
      <c r="G49" s="1190"/>
      <c r="H49" s="1191"/>
      <c r="I49" s="346" t="s">
        <v>486</v>
      </c>
      <c r="J49" s="347" t="s">
        <v>486</v>
      </c>
      <c r="K49" s="347" t="s">
        <v>486</v>
      </c>
      <c r="L49" s="347" t="s">
        <v>486</v>
      </c>
      <c r="M49" s="348" t="s">
        <v>486</v>
      </c>
    </row>
    <row r="50" spans="2:13" ht="27.75" customHeight="1" x14ac:dyDescent="0.15">
      <c r="B50" s="1184" t="s">
        <v>40</v>
      </c>
      <c r="C50" s="1185"/>
      <c r="D50" s="109"/>
      <c r="E50" s="1190" t="s">
        <v>41</v>
      </c>
      <c r="F50" s="1190"/>
      <c r="G50" s="1190"/>
      <c r="H50" s="1191"/>
      <c r="I50" s="346">
        <v>1107</v>
      </c>
      <c r="J50" s="347">
        <v>1247</v>
      </c>
      <c r="K50" s="347">
        <v>1380</v>
      </c>
      <c r="L50" s="347">
        <v>1446</v>
      </c>
      <c r="M50" s="348">
        <v>1482</v>
      </c>
    </row>
    <row r="51" spans="2:13" ht="27.75" customHeight="1" x14ac:dyDescent="0.15">
      <c r="B51" s="1186"/>
      <c r="C51" s="1187"/>
      <c r="D51" s="106"/>
      <c r="E51" s="1190" t="s">
        <v>42</v>
      </c>
      <c r="F51" s="1190"/>
      <c r="G51" s="1190"/>
      <c r="H51" s="1191"/>
      <c r="I51" s="346">
        <v>32</v>
      </c>
      <c r="J51" s="347">
        <v>27</v>
      </c>
      <c r="K51" s="347">
        <v>35</v>
      </c>
      <c r="L51" s="347">
        <v>28</v>
      </c>
      <c r="M51" s="348">
        <v>19</v>
      </c>
    </row>
    <row r="52" spans="2:13" ht="27.75" customHeight="1" x14ac:dyDescent="0.15">
      <c r="B52" s="1188"/>
      <c r="C52" s="1189"/>
      <c r="D52" s="106"/>
      <c r="E52" s="1190" t="s">
        <v>43</v>
      </c>
      <c r="F52" s="1190"/>
      <c r="G52" s="1190"/>
      <c r="H52" s="1191"/>
      <c r="I52" s="346">
        <v>2148</v>
      </c>
      <c r="J52" s="347">
        <v>1900</v>
      </c>
      <c r="K52" s="347">
        <v>2000</v>
      </c>
      <c r="L52" s="347">
        <v>1977</v>
      </c>
      <c r="M52" s="348">
        <v>1914</v>
      </c>
    </row>
    <row r="53" spans="2:13" ht="27.75" customHeight="1" thickBot="1" x14ac:dyDescent="0.2">
      <c r="B53" s="1192" t="s">
        <v>19</v>
      </c>
      <c r="C53" s="1193"/>
      <c r="D53" s="110"/>
      <c r="E53" s="1194" t="s">
        <v>44</v>
      </c>
      <c r="F53" s="1194"/>
      <c r="G53" s="1194"/>
      <c r="H53" s="1195"/>
      <c r="I53" s="349">
        <v>454</v>
      </c>
      <c r="J53" s="350">
        <v>233</v>
      </c>
      <c r="K53" s="350">
        <v>31</v>
      </c>
      <c r="L53" s="350">
        <v>-45</v>
      </c>
      <c r="M53" s="351">
        <v>-59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6EDH0uUGyRojwvli1Bk0DRr7XDeYZZo1Wtc5ft9VnQWl/75GPPL2kwsToaSHM1l83rHUKG+i3U/k5TxdCJ47HA==" saltValue="biLdm+YRaNUIqxZMzaXQt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headerFooter alignWithMargins="0">
    <oddFooter>&amp;C&amp;P/&amp;N</oddFooter>
  </headerFooter>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0"/>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s="1" customFormat="1" ht="16.5" customHeight="1" x14ac:dyDescent="0.15"/>
    <row r="2" s="1" customFormat="1" ht="16.5" customHeight="1" x14ac:dyDescent="0.15"/>
    <row r="3" s="1" customFormat="1" ht="16.5" customHeight="1" x14ac:dyDescent="0.15"/>
    <row r="4" s="1" customFormat="1" ht="16.5" customHeight="1" x14ac:dyDescent="0.15"/>
    <row r="5" s="1" customFormat="1" ht="16.5" customHeight="1" x14ac:dyDescent="0.15"/>
    <row r="6" s="1" customFormat="1" ht="16.5" customHeight="1" x14ac:dyDescent="0.15"/>
    <row r="7" s="1" customFormat="1" ht="16.5" customHeight="1" x14ac:dyDescent="0.15"/>
    <row r="8" s="1" customFormat="1" ht="16.5" customHeight="1" x14ac:dyDescent="0.15"/>
    <row r="9" s="1" customFormat="1" ht="16.5" customHeight="1" x14ac:dyDescent="0.15"/>
    <row r="10" s="1" customFormat="1" ht="16.5" customHeight="1" x14ac:dyDescent="0.15"/>
    <row r="11" s="1" customFormat="1" ht="16.5" customHeight="1" x14ac:dyDescent="0.15"/>
    <row r="12" s="1" customFormat="1" ht="16.5" customHeight="1" x14ac:dyDescent="0.15"/>
    <row r="13" s="1" customFormat="1" ht="16.5" customHeight="1" x14ac:dyDescent="0.15"/>
    <row r="14" s="1" customFormat="1" ht="16.5" customHeight="1" x14ac:dyDescent="0.15"/>
    <row r="15" s="1" customFormat="1" ht="16.5" customHeight="1" x14ac:dyDescent="0.15"/>
    <row r="16" s="1" customFormat="1" ht="16.5" customHeight="1" x14ac:dyDescent="0.15"/>
    <row r="17" s="1" customFormat="1" ht="16.5" customHeight="1" x14ac:dyDescent="0.15"/>
    <row r="18" s="1" customFormat="1" ht="16.5" customHeight="1" x14ac:dyDescent="0.15"/>
    <row r="19" s="1" customFormat="1"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1" t="s">
        <v>46</v>
      </c>
      <c r="D55" s="1211"/>
      <c r="E55" s="1212"/>
      <c r="F55" s="352">
        <v>1160</v>
      </c>
      <c r="G55" s="352">
        <v>1169</v>
      </c>
      <c r="H55" s="353">
        <v>1199</v>
      </c>
    </row>
    <row r="56" spans="2:8" ht="52.5" customHeight="1" x14ac:dyDescent="0.15">
      <c r="B56" s="122"/>
      <c r="C56" s="1213" t="s">
        <v>47</v>
      </c>
      <c r="D56" s="1213"/>
      <c r="E56" s="1214"/>
      <c r="F56" s="354">
        <v>132</v>
      </c>
      <c r="G56" s="354">
        <v>162</v>
      </c>
      <c r="H56" s="355">
        <v>192</v>
      </c>
    </row>
    <row r="57" spans="2:8" ht="53.25" customHeight="1" x14ac:dyDescent="0.15">
      <c r="B57" s="122"/>
      <c r="C57" s="1215" t="s">
        <v>48</v>
      </c>
      <c r="D57" s="1215"/>
      <c r="E57" s="1216"/>
      <c r="F57" s="356">
        <v>88</v>
      </c>
      <c r="G57" s="356">
        <v>114</v>
      </c>
      <c r="H57" s="357">
        <v>91</v>
      </c>
    </row>
    <row r="58" spans="2:8" ht="45.75" customHeight="1" x14ac:dyDescent="0.15">
      <c r="B58" s="123"/>
      <c r="C58" s="1203" t="s">
        <v>554</v>
      </c>
      <c r="D58" s="1204"/>
      <c r="E58" s="1205"/>
      <c r="F58" s="358">
        <v>70</v>
      </c>
      <c r="G58" s="358">
        <v>98</v>
      </c>
      <c r="H58" s="359">
        <v>70</v>
      </c>
    </row>
    <row r="59" spans="2:8" ht="45.75" customHeight="1" x14ac:dyDescent="0.15">
      <c r="B59" s="123"/>
      <c r="C59" s="1203" t="s">
        <v>555</v>
      </c>
      <c r="D59" s="1204"/>
      <c r="E59" s="1205"/>
      <c r="F59" s="358">
        <v>5</v>
      </c>
      <c r="G59" s="358">
        <v>7</v>
      </c>
      <c r="H59" s="359">
        <v>10</v>
      </c>
    </row>
    <row r="60" spans="2:8" ht="45.75" customHeight="1" x14ac:dyDescent="0.15">
      <c r="B60" s="123"/>
      <c r="C60" s="1203" t="s">
        <v>556</v>
      </c>
      <c r="D60" s="1204"/>
      <c r="E60" s="1205"/>
      <c r="F60" s="358">
        <v>10</v>
      </c>
      <c r="G60" s="358">
        <v>6</v>
      </c>
      <c r="H60" s="359">
        <v>6</v>
      </c>
    </row>
    <row r="61" spans="2:8" ht="45.75" customHeight="1" x14ac:dyDescent="0.15">
      <c r="B61" s="123"/>
      <c r="C61" s="1203" t="s">
        <v>557</v>
      </c>
      <c r="D61" s="1204"/>
      <c r="E61" s="1205"/>
      <c r="F61" s="358">
        <v>3</v>
      </c>
      <c r="G61" s="358">
        <v>3</v>
      </c>
      <c r="H61" s="359">
        <v>3</v>
      </c>
    </row>
    <row r="62" spans="2:8" ht="45.75" customHeight="1" thickBot="1" x14ac:dyDescent="0.2">
      <c r="B62" s="124"/>
      <c r="C62" s="1206" t="s">
        <v>558</v>
      </c>
      <c r="D62" s="1207"/>
      <c r="E62" s="1208"/>
      <c r="F62" s="360">
        <v>0</v>
      </c>
      <c r="G62" s="360">
        <v>0</v>
      </c>
      <c r="H62" s="361">
        <v>2</v>
      </c>
    </row>
    <row r="63" spans="2:8" ht="52.5" customHeight="1" thickBot="1" x14ac:dyDescent="0.2">
      <c r="B63" s="125"/>
      <c r="C63" s="1209" t="s">
        <v>49</v>
      </c>
      <c r="D63" s="1209"/>
      <c r="E63" s="1210"/>
      <c r="F63" s="362">
        <v>1380</v>
      </c>
      <c r="G63" s="362">
        <v>1446</v>
      </c>
      <c r="H63" s="363">
        <v>1482</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sheetData>
  <sheetProtection algorithmName="SHA-512" hashValue="g/pIY2UNdOivpLmmtZMIbtFXX6Z/tbuAviOAr1R/N3EDSwDzt05UGCzK4Ci2DeHIqXZq0c6feymgFzUg95ZKFw==" saltValue="0d8kNVaeU6wlSAo4mVZtu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headerFooter alignWithMargins="0">
    <oddFooter>&amp;C&amp;P/&amp;N</oddFooter>
  </headerFooter>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DC94A6-22F3-40DC-B873-A6C5F85659BB}">
  <sheetPr>
    <pageSetUpPr fitToPage="1"/>
  </sheetPr>
  <dimension ref="A1:DE85"/>
  <sheetViews>
    <sheetView showGridLines="0" tabSelected="1" view="pageBreakPreview" zoomScale="80" zoomScaleNormal="70" zoomScaleSheetLayoutView="80" workbookViewId="0">
      <selection activeCell="BE19" sqref="BE19"/>
    </sheetView>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560</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561</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562</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563</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524</v>
      </c>
      <c r="BQ50" s="1250"/>
      <c r="BR50" s="1250"/>
      <c r="BS50" s="1250"/>
      <c r="BT50" s="1250"/>
      <c r="BU50" s="1250"/>
      <c r="BV50" s="1250"/>
      <c r="BW50" s="1250"/>
      <c r="BX50" s="1250" t="s">
        <v>525</v>
      </c>
      <c r="BY50" s="1250"/>
      <c r="BZ50" s="1250"/>
      <c r="CA50" s="1250"/>
      <c r="CB50" s="1250"/>
      <c r="CC50" s="1250"/>
      <c r="CD50" s="1250"/>
      <c r="CE50" s="1250"/>
      <c r="CF50" s="1250" t="s">
        <v>526</v>
      </c>
      <c r="CG50" s="1250"/>
      <c r="CH50" s="1250"/>
      <c r="CI50" s="1250"/>
      <c r="CJ50" s="1250"/>
      <c r="CK50" s="1250"/>
      <c r="CL50" s="1250"/>
      <c r="CM50" s="1250"/>
      <c r="CN50" s="1250" t="s">
        <v>527</v>
      </c>
      <c r="CO50" s="1250"/>
      <c r="CP50" s="1250"/>
      <c r="CQ50" s="1250"/>
      <c r="CR50" s="1250"/>
      <c r="CS50" s="1250"/>
      <c r="CT50" s="1250"/>
      <c r="CU50" s="1250"/>
      <c r="CV50" s="1250" t="s">
        <v>528</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564</v>
      </c>
      <c r="AO51" s="1254"/>
      <c r="AP51" s="1254"/>
      <c r="AQ51" s="1254"/>
      <c r="AR51" s="1254"/>
      <c r="AS51" s="1254"/>
      <c r="AT51" s="1254"/>
      <c r="AU51" s="1254"/>
      <c r="AV51" s="1254"/>
      <c r="AW51" s="1254"/>
      <c r="AX51" s="1254"/>
      <c r="AY51" s="1254"/>
      <c r="AZ51" s="1254"/>
      <c r="BA51" s="1254"/>
      <c r="BB51" s="1254" t="s">
        <v>565</v>
      </c>
      <c r="BC51" s="1254"/>
      <c r="BD51" s="1254"/>
      <c r="BE51" s="1254"/>
      <c r="BF51" s="1254"/>
      <c r="BG51" s="1254"/>
      <c r="BH51" s="1254"/>
      <c r="BI51" s="1254"/>
      <c r="BJ51" s="1254"/>
      <c r="BK51" s="1254"/>
      <c r="BL51" s="1254"/>
      <c r="BM51" s="1254"/>
      <c r="BN51" s="1254"/>
      <c r="BO51" s="1254"/>
      <c r="BP51" s="1255">
        <v>45.1</v>
      </c>
      <c r="BQ51" s="1255"/>
      <c r="BR51" s="1255"/>
      <c r="BS51" s="1255"/>
      <c r="BT51" s="1255"/>
      <c r="BU51" s="1255"/>
      <c r="BV51" s="1255"/>
      <c r="BW51" s="1255"/>
      <c r="BX51" s="1255">
        <v>20.399999999999999</v>
      </c>
      <c r="BY51" s="1255"/>
      <c r="BZ51" s="1255"/>
      <c r="CA51" s="1255"/>
      <c r="CB51" s="1255"/>
      <c r="CC51" s="1255"/>
      <c r="CD51" s="1255"/>
      <c r="CE51" s="1255"/>
      <c r="CF51" s="1255">
        <v>2.8</v>
      </c>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566</v>
      </c>
      <c r="BC53" s="1254"/>
      <c r="BD53" s="1254"/>
      <c r="BE53" s="1254"/>
      <c r="BF53" s="1254"/>
      <c r="BG53" s="1254"/>
      <c r="BH53" s="1254"/>
      <c r="BI53" s="1254"/>
      <c r="BJ53" s="1254"/>
      <c r="BK53" s="1254"/>
      <c r="BL53" s="1254"/>
      <c r="BM53" s="1254"/>
      <c r="BN53" s="1254"/>
      <c r="BO53" s="1254"/>
      <c r="BP53" s="1255">
        <v>67.5</v>
      </c>
      <c r="BQ53" s="1255"/>
      <c r="BR53" s="1255"/>
      <c r="BS53" s="1255"/>
      <c r="BT53" s="1255"/>
      <c r="BU53" s="1255"/>
      <c r="BV53" s="1255"/>
      <c r="BW53" s="1255"/>
      <c r="BX53" s="1255">
        <v>68.900000000000006</v>
      </c>
      <c r="BY53" s="1255"/>
      <c r="BZ53" s="1255"/>
      <c r="CA53" s="1255"/>
      <c r="CB53" s="1255"/>
      <c r="CC53" s="1255"/>
      <c r="CD53" s="1255"/>
      <c r="CE53" s="1255"/>
      <c r="CF53" s="1255">
        <v>69.900000000000006</v>
      </c>
      <c r="CG53" s="1255"/>
      <c r="CH53" s="1255"/>
      <c r="CI53" s="1255"/>
      <c r="CJ53" s="1255"/>
      <c r="CK53" s="1255"/>
      <c r="CL53" s="1255"/>
      <c r="CM53" s="1255"/>
      <c r="CN53" s="1255">
        <v>71.8</v>
      </c>
      <c r="CO53" s="1255"/>
      <c r="CP53" s="1255"/>
      <c r="CQ53" s="1255"/>
      <c r="CR53" s="1255"/>
      <c r="CS53" s="1255"/>
      <c r="CT53" s="1255"/>
      <c r="CU53" s="1255"/>
      <c r="CV53" s="1255">
        <v>72.2</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567</v>
      </c>
      <c r="AO55" s="1250"/>
      <c r="AP55" s="1250"/>
      <c r="AQ55" s="1250"/>
      <c r="AR55" s="1250"/>
      <c r="AS55" s="1250"/>
      <c r="AT55" s="1250"/>
      <c r="AU55" s="1250"/>
      <c r="AV55" s="1250"/>
      <c r="AW55" s="1250"/>
      <c r="AX55" s="1250"/>
      <c r="AY55" s="1250"/>
      <c r="AZ55" s="1250"/>
      <c r="BA55" s="1250"/>
      <c r="BB55" s="1254" t="s">
        <v>565</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566</v>
      </c>
      <c r="BC57" s="1254"/>
      <c r="BD57" s="1254"/>
      <c r="BE57" s="1254"/>
      <c r="BF57" s="1254"/>
      <c r="BG57" s="1254"/>
      <c r="BH57" s="1254"/>
      <c r="BI57" s="1254"/>
      <c r="BJ57" s="1254"/>
      <c r="BK57" s="1254"/>
      <c r="BL57" s="1254"/>
      <c r="BM57" s="1254"/>
      <c r="BN57" s="1254"/>
      <c r="BO57" s="1254"/>
      <c r="BP57" s="1255">
        <v>61</v>
      </c>
      <c r="BQ57" s="1255"/>
      <c r="BR57" s="1255"/>
      <c r="BS57" s="1255"/>
      <c r="BT57" s="1255"/>
      <c r="BU57" s="1255"/>
      <c r="BV57" s="1255"/>
      <c r="BW57" s="1255"/>
      <c r="BX57" s="1255">
        <v>62.2</v>
      </c>
      <c r="BY57" s="1255"/>
      <c r="BZ57" s="1255"/>
      <c r="CA57" s="1255"/>
      <c r="CB57" s="1255"/>
      <c r="CC57" s="1255"/>
      <c r="CD57" s="1255"/>
      <c r="CE57" s="1255"/>
      <c r="CF57" s="1255">
        <v>63.6</v>
      </c>
      <c r="CG57" s="1255"/>
      <c r="CH57" s="1255"/>
      <c r="CI57" s="1255"/>
      <c r="CJ57" s="1255"/>
      <c r="CK57" s="1255"/>
      <c r="CL57" s="1255"/>
      <c r="CM57" s="1255"/>
      <c r="CN57" s="1255">
        <v>65.900000000000006</v>
      </c>
      <c r="CO57" s="1255"/>
      <c r="CP57" s="1255"/>
      <c r="CQ57" s="1255"/>
      <c r="CR57" s="1255"/>
      <c r="CS57" s="1255"/>
      <c r="CT57" s="1255"/>
      <c r="CU57" s="1255"/>
      <c r="CV57" s="1255">
        <v>66.599999999999994</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568</v>
      </c>
    </row>
    <row r="64" spans="1:109" x14ac:dyDescent="0.15">
      <c r="B64" s="1225"/>
      <c r="G64" s="1232"/>
      <c r="I64" s="1265"/>
      <c r="J64" s="1265"/>
      <c r="K64" s="1265"/>
      <c r="L64" s="1265"/>
      <c r="M64" s="1265"/>
      <c r="N64" s="1266"/>
      <c r="AM64" s="1232"/>
      <c r="AN64" s="1232" t="s">
        <v>561</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5" customHeight="1" x14ac:dyDescent="0.15">
      <c r="B65" s="1225"/>
      <c r="AN65" s="1234" t="s">
        <v>569</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563</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524</v>
      </c>
      <c r="BQ72" s="1250"/>
      <c r="BR72" s="1250"/>
      <c r="BS72" s="1250"/>
      <c r="BT72" s="1250"/>
      <c r="BU72" s="1250"/>
      <c r="BV72" s="1250"/>
      <c r="BW72" s="1250"/>
      <c r="BX72" s="1250" t="s">
        <v>525</v>
      </c>
      <c r="BY72" s="1250"/>
      <c r="BZ72" s="1250"/>
      <c r="CA72" s="1250"/>
      <c r="CB72" s="1250"/>
      <c r="CC72" s="1250"/>
      <c r="CD72" s="1250"/>
      <c r="CE72" s="1250"/>
      <c r="CF72" s="1250" t="s">
        <v>526</v>
      </c>
      <c r="CG72" s="1250"/>
      <c r="CH72" s="1250"/>
      <c r="CI72" s="1250"/>
      <c r="CJ72" s="1250"/>
      <c r="CK72" s="1250"/>
      <c r="CL72" s="1250"/>
      <c r="CM72" s="1250"/>
      <c r="CN72" s="1250" t="s">
        <v>527</v>
      </c>
      <c r="CO72" s="1250"/>
      <c r="CP72" s="1250"/>
      <c r="CQ72" s="1250"/>
      <c r="CR72" s="1250"/>
      <c r="CS72" s="1250"/>
      <c r="CT72" s="1250"/>
      <c r="CU72" s="1250"/>
      <c r="CV72" s="1250" t="s">
        <v>528</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564</v>
      </c>
      <c r="AO73" s="1254"/>
      <c r="AP73" s="1254"/>
      <c r="AQ73" s="1254"/>
      <c r="AR73" s="1254"/>
      <c r="AS73" s="1254"/>
      <c r="AT73" s="1254"/>
      <c r="AU73" s="1254"/>
      <c r="AV73" s="1254"/>
      <c r="AW73" s="1254"/>
      <c r="AX73" s="1254"/>
      <c r="AY73" s="1254"/>
      <c r="AZ73" s="1254"/>
      <c r="BA73" s="1254"/>
      <c r="BB73" s="1254" t="s">
        <v>565</v>
      </c>
      <c r="BC73" s="1254"/>
      <c r="BD73" s="1254"/>
      <c r="BE73" s="1254"/>
      <c r="BF73" s="1254"/>
      <c r="BG73" s="1254"/>
      <c r="BH73" s="1254"/>
      <c r="BI73" s="1254"/>
      <c r="BJ73" s="1254"/>
      <c r="BK73" s="1254"/>
      <c r="BL73" s="1254"/>
      <c r="BM73" s="1254"/>
      <c r="BN73" s="1254"/>
      <c r="BO73" s="1254"/>
      <c r="BP73" s="1255">
        <v>45.1</v>
      </c>
      <c r="BQ73" s="1255"/>
      <c r="BR73" s="1255"/>
      <c r="BS73" s="1255"/>
      <c r="BT73" s="1255"/>
      <c r="BU73" s="1255"/>
      <c r="BV73" s="1255"/>
      <c r="BW73" s="1255"/>
      <c r="BX73" s="1255">
        <v>20.399999999999999</v>
      </c>
      <c r="BY73" s="1255"/>
      <c r="BZ73" s="1255"/>
      <c r="CA73" s="1255"/>
      <c r="CB73" s="1255"/>
      <c r="CC73" s="1255"/>
      <c r="CD73" s="1255"/>
      <c r="CE73" s="1255"/>
      <c r="CF73" s="1255">
        <v>2.8</v>
      </c>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570</v>
      </c>
      <c r="BC75" s="1254"/>
      <c r="BD75" s="1254"/>
      <c r="BE75" s="1254"/>
      <c r="BF75" s="1254"/>
      <c r="BG75" s="1254"/>
      <c r="BH75" s="1254"/>
      <c r="BI75" s="1254"/>
      <c r="BJ75" s="1254"/>
      <c r="BK75" s="1254"/>
      <c r="BL75" s="1254"/>
      <c r="BM75" s="1254"/>
      <c r="BN75" s="1254"/>
      <c r="BO75" s="1254"/>
      <c r="BP75" s="1255">
        <v>11.6</v>
      </c>
      <c r="BQ75" s="1255"/>
      <c r="BR75" s="1255"/>
      <c r="BS75" s="1255"/>
      <c r="BT75" s="1255"/>
      <c r="BU75" s="1255"/>
      <c r="BV75" s="1255"/>
      <c r="BW75" s="1255"/>
      <c r="BX75" s="1255">
        <v>11.5</v>
      </c>
      <c r="BY75" s="1255"/>
      <c r="BZ75" s="1255"/>
      <c r="CA75" s="1255"/>
      <c r="CB75" s="1255"/>
      <c r="CC75" s="1255"/>
      <c r="CD75" s="1255"/>
      <c r="CE75" s="1255"/>
      <c r="CF75" s="1255">
        <v>11</v>
      </c>
      <c r="CG75" s="1255"/>
      <c r="CH75" s="1255"/>
      <c r="CI75" s="1255"/>
      <c r="CJ75" s="1255"/>
      <c r="CK75" s="1255"/>
      <c r="CL75" s="1255"/>
      <c r="CM75" s="1255"/>
      <c r="CN75" s="1255">
        <v>10.199999999999999</v>
      </c>
      <c r="CO75" s="1255"/>
      <c r="CP75" s="1255"/>
      <c r="CQ75" s="1255"/>
      <c r="CR75" s="1255"/>
      <c r="CS75" s="1255"/>
      <c r="CT75" s="1255"/>
      <c r="CU75" s="1255"/>
      <c r="CV75" s="1255">
        <v>9.5</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567</v>
      </c>
      <c r="AO77" s="1250"/>
      <c r="AP77" s="1250"/>
      <c r="AQ77" s="1250"/>
      <c r="AR77" s="1250"/>
      <c r="AS77" s="1250"/>
      <c r="AT77" s="1250"/>
      <c r="AU77" s="1250"/>
      <c r="AV77" s="1250"/>
      <c r="AW77" s="1250"/>
      <c r="AX77" s="1250"/>
      <c r="AY77" s="1250"/>
      <c r="AZ77" s="1250"/>
      <c r="BA77" s="1250"/>
      <c r="BB77" s="1254" t="s">
        <v>565</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570</v>
      </c>
      <c r="BC79" s="1254"/>
      <c r="BD79" s="1254"/>
      <c r="BE79" s="1254"/>
      <c r="BF79" s="1254"/>
      <c r="BG79" s="1254"/>
      <c r="BH79" s="1254"/>
      <c r="BI79" s="1254"/>
      <c r="BJ79" s="1254"/>
      <c r="BK79" s="1254"/>
      <c r="BL79" s="1254"/>
      <c r="BM79" s="1254"/>
      <c r="BN79" s="1254"/>
      <c r="BO79" s="1254"/>
      <c r="BP79" s="1255">
        <v>7.4</v>
      </c>
      <c r="BQ79" s="1255"/>
      <c r="BR79" s="1255"/>
      <c r="BS79" s="1255"/>
      <c r="BT79" s="1255"/>
      <c r="BU79" s="1255"/>
      <c r="BV79" s="1255"/>
      <c r="BW79" s="1255"/>
      <c r="BX79" s="1255">
        <v>7.5</v>
      </c>
      <c r="BY79" s="1255"/>
      <c r="BZ79" s="1255"/>
      <c r="CA79" s="1255"/>
      <c r="CB79" s="1255"/>
      <c r="CC79" s="1255"/>
      <c r="CD79" s="1255"/>
      <c r="CE79" s="1255"/>
      <c r="CF79" s="1255">
        <v>7.5</v>
      </c>
      <c r="CG79" s="1255"/>
      <c r="CH79" s="1255"/>
      <c r="CI79" s="1255"/>
      <c r="CJ79" s="1255"/>
      <c r="CK79" s="1255"/>
      <c r="CL79" s="1255"/>
      <c r="CM79" s="1255"/>
      <c r="CN79" s="1255">
        <v>7.7</v>
      </c>
      <c r="CO79" s="1255"/>
      <c r="CP79" s="1255"/>
      <c r="CQ79" s="1255"/>
      <c r="CR79" s="1255"/>
      <c r="CS79" s="1255"/>
      <c r="CT79" s="1255"/>
      <c r="CU79" s="1255"/>
      <c r="CV79" s="1255">
        <v>8</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1gNRN29XVlYtdpaBwJoaczh3dVbzMku5xK3HVconxYqsczm+jgOQj3HqkoBT3ec3ThMnJ/7ueZHn4kjm/IbFfQ==" saltValue="QWPjiC7vEBdDvPbQjdQZh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39370078740157483"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F04CA-B365-4190-BC36-DB0DB520D8A0}">
  <sheetPr>
    <pageSetUpPr fitToPage="1"/>
  </sheetPr>
  <dimension ref="A1:DR125"/>
  <sheetViews>
    <sheetView showGridLines="0" view="pageBreakPreview" zoomScale="80" zoomScaleNormal="80" zoomScaleSheetLayoutView="80" workbookViewId="0">
      <selection activeCell="CH62" sqref="CH6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2JmcH6N0WPZ4+xFHTL59zwFIamaNTzwymj07kjx525TyF0QTzdDSf3Krx2i+pHVFJQFy5LB5+zqZfi7iAbjO+A==" saltValue="cSJ+u+9GmhFFX1gO0UiUBA==" spinCount="100000" sheet="1" objects="1" scenarios="1"/>
  <dataConsolidate/>
  <phoneticPr fontId="2"/>
  <printOptions horizontalCentered="1" verticalCentered="1"/>
  <pageMargins left="0" right="0" top="0.39370078740157483"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216FD-969B-4BF6-A0D0-60E13A3747F2}">
  <sheetPr>
    <pageSetUpPr fitToPage="1"/>
  </sheetPr>
  <dimension ref="A1:DR125"/>
  <sheetViews>
    <sheetView showGridLines="0" view="pageBreakPreview" zoomScale="80" zoomScaleNormal="80" zoomScaleSheetLayoutView="80" workbookViewId="0">
      <selection activeCell="CH62" sqref="CH62"/>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nMPVBQywzxqxtkETlWzpAPduYbuw6QSBlgd1NBOsHifr42yrt4Y6ueL8qAT+uvcV0jO3AAdm9YhPnhCuk4tOvA==" saltValue="7E4d6pWLMXwhU7OY0EjQGQ==" spinCount="100000" sheet="1" objects="1" scenarios="1"/>
  <dataConsolidate/>
  <phoneticPr fontId="2"/>
  <printOptions horizontalCentered="1" verticalCentered="1"/>
  <pageMargins left="0" right="0" top="0.39370078740157483" bottom="0.31496062992125984"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420133</v>
      </c>
      <c r="E3" s="144"/>
      <c r="F3" s="145">
        <v>301035</v>
      </c>
      <c r="G3" s="146"/>
      <c r="H3" s="147"/>
    </row>
    <row r="4" spans="1:8" x14ac:dyDescent="0.15">
      <c r="A4" s="148"/>
      <c r="B4" s="149"/>
      <c r="C4" s="150"/>
      <c r="D4" s="151">
        <v>271220</v>
      </c>
      <c r="E4" s="152"/>
      <c r="F4" s="153">
        <v>154376</v>
      </c>
      <c r="G4" s="154"/>
      <c r="H4" s="155"/>
    </row>
    <row r="5" spans="1:8" x14ac:dyDescent="0.15">
      <c r="A5" s="136" t="s">
        <v>518</v>
      </c>
      <c r="B5" s="141"/>
      <c r="C5" s="142"/>
      <c r="D5" s="143">
        <v>261907</v>
      </c>
      <c r="E5" s="144"/>
      <c r="F5" s="145">
        <v>277467</v>
      </c>
      <c r="G5" s="146"/>
      <c r="H5" s="147"/>
    </row>
    <row r="6" spans="1:8" x14ac:dyDescent="0.15">
      <c r="A6" s="148"/>
      <c r="B6" s="149"/>
      <c r="C6" s="150"/>
      <c r="D6" s="151">
        <v>139271</v>
      </c>
      <c r="E6" s="152"/>
      <c r="F6" s="153">
        <v>128378</v>
      </c>
      <c r="G6" s="154"/>
      <c r="H6" s="155"/>
    </row>
    <row r="7" spans="1:8" x14ac:dyDescent="0.15">
      <c r="A7" s="136" t="s">
        <v>519</v>
      </c>
      <c r="B7" s="141"/>
      <c r="C7" s="142"/>
      <c r="D7" s="143">
        <v>323114</v>
      </c>
      <c r="E7" s="144"/>
      <c r="F7" s="145">
        <v>282256</v>
      </c>
      <c r="G7" s="146"/>
      <c r="H7" s="147"/>
    </row>
    <row r="8" spans="1:8" x14ac:dyDescent="0.15">
      <c r="A8" s="148"/>
      <c r="B8" s="149"/>
      <c r="C8" s="150"/>
      <c r="D8" s="151">
        <v>254756</v>
      </c>
      <c r="E8" s="152"/>
      <c r="F8" s="153">
        <v>145453</v>
      </c>
      <c r="G8" s="154"/>
      <c r="H8" s="155"/>
    </row>
    <row r="9" spans="1:8" x14ac:dyDescent="0.15">
      <c r="A9" s="136" t="s">
        <v>520</v>
      </c>
      <c r="B9" s="141"/>
      <c r="C9" s="142"/>
      <c r="D9" s="143">
        <v>301907</v>
      </c>
      <c r="E9" s="144"/>
      <c r="F9" s="145">
        <v>295341</v>
      </c>
      <c r="G9" s="146"/>
      <c r="H9" s="147"/>
    </row>
    <row r="10" spans="1:8" x14ac:dyDescent="0.15">
      <c r="A10" s="148"/>
      <c r="B10" s="149"/>
      <c r="C10" s="150"/>
      <c r="D10" s="151">
        <v>230145</v>
      </c>
      <c r="E10" s="152"/>
      <c r="F10" s="153">
        <v>137402</v>
      </c>
      <c r="G10" s="154"/>
      <c r="H10" s="155"/>
    </row>
    <row r="11" spans="1:8" x14ac:dyDescent="0.15">
      <c r="A11" s="136" t="s">
        <v>521</v>
      </c>
      <c r="B11" s="141"/>
      <c r="C11" s="142"/>
      <c r="D11" s="143">
        <v>473669</v>
      </c>
      <c r="E11" s="144"/>
      <c r="F11" s="145">
        <v>292845</v>
      </c>
      <c r="G11" s="146"/>
      <c r="H11" s="147"/>
    </row>
    <row r="12" spans="1:8" x14ac:dyDescent="0.15">
      <c r="A12" s="148"/>
      <c r="B12" s="149"/>
      <c r="C12" s="156"/>
      <c r="D12" s="151">
        <v>424505</v>
      </c>
      <c r="E12" s="152"/>
      <c r="F12" s="153">
        <v>143187</v>
      </c>
      <c r="G12" s="154"/>
      <c r="H12" s="155"/>
    </row>
    <row r="13" spans="1:8" x14ac:dyDescent="0.15">
      <c r="A13" s="136"/>
      <c r="B13" s="141"/>
      <c r="C13" s="157"/>
      <c r="D13" s="158">
        <v>356146</v>
      </c>
      <c r="E13" s="159"/>
      <c r="F13" s="160">
        <v>289789</v>
      </c>
      <c r="G13" s="161"/>
      <c r="H13" s="147"/>
    </row>
    <row r="14" spans="1:8" x14ac:dyDescent="0.15">
      <c r="A14" s="148"/>
      <c r="B14" s="149"/>
      <c r="C14" s="150"/>
      <c r="D14" s="151">
        <v>263979</v>
      </c>
      <c r="E14" s="152"/>
      <c r="F14" s="153">
        <v>141759</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9.0399999999999991</v>
      </c>
      <c r="C19" s="162">
        <f>ROUND(VALUE(SUBSTITUTE(実質収支比率等に係る経年分析!G$48,"▲","-")),2)</f>
        <v>5.62</v>
      </c>
      <c r="D19" s="162">
        <f>ROUND(VALUE(SUBSTITUTE(実質収支比率等に係る経年分析!H$48,"▲","-")),2)</f>
        <v>5.56</v>
      </c>
      <c r="E19" s="162">
        <f>ROUND(VALUE(SUBSTITUTE(実質収支比率等に係る経年分析!I$48,"▲","-")),2)</f>
        <v>6.94</v>
      </c>
      <c r="F19" s="162">
        <f>ROUND(VALUE(SUBSTITUTE(実質収支比率等に係る経年分析!J$48,"▲","-")),2)</f>
        <v>1.4</v>
      </c>
    </row>
    <row r="20" spans="1:11" x14ac:dyDescent="0.15">
      <c r="A20" s="162" t="s">
        <v>53</v>
      </c>
      <c r="B20" s="162">
        <f>ROUND(VALUE(SUBSTITUTE(実質収支比率等に係る経年分析!F$47,"▲","-")),2)</f>
        <v>77.930000000000007</v>
      </c>
      <c r="C20" s="162">
        <f>ROUND(VALUE(SUBSTITUTE(実質収支比率等に係る経年分析!G$47,"▲","-")),2)</f>
        <v>80.540000000000006</v>
      </c>
      <c r="D20" s="162">
        <f>ROUND(VALUE(SUBSTITUTE(実質収支比率等に係る経年分析!H$47,"▲","-")),2)</f>
        <v>85</v>
      </c>
      <c r="E20" s="162">
        <f>ROUND(VALUE(SUBSTITUTE(実質収支比率等に係る経年分析!I$47,"▲","-")),2)</f>
        <v>86.45</v>
      </c>
      <c r="F20" s="162">
        <f>ROUND(VALUE(SUBSTITUTE(実質収支比率等に係る経年分析!J$47,"▲","-")),2)</f>
        <v>86.21</v>
      </c>
    </row>
    <row r="21" spans="1:11" x14ac:dyDescent="0.15">
      <c r="A21" s="162" t="s">
        <v>54</v>
      </c>
      <c r="B21" s="162">
        <f>IF(ISNUMBER(VALUE(SUBSTITUTE(実質収支比率等に係る経年分析!F$49,"▲","-"))),ROUND(VALUE(SUBSTITUTE(実質収支比率等に係る経年分析!F$49,"▲","-")),2),NA())</f>
        <v>-12.85</v>
      </c>
      <c r="C21" s="162">
        <f>IF(ISNUMBER(VALUE(SUBSTITUTE(実質収支比率等に係る経年分析!G$49,"▲","-"))),ROUND(VALUE(SUBSTITUTE(実質収支比率等に係る経年分析!G$49,"▲","-")),2),NA())</f>
        <v>23.2</v>
      </c>
      <c r="D21" s="162">
        <f>IF(ISNUMBER(VALUE(SUBSTITUTE(実質収支比率等に係る経年分析!H$49,"▲","-"))),ROUND(VALUE(SUBSTITUTE(実質収支比率等に係る経年分析!H$49,"▲","-")),2),NA())</f>
        <v>2.06</v>
      </c>
      <c r="E21" s="162">
        <f>IF(ISNUMBER(VALUE(SUBSTITUTE(実質収支比率等に係る経年分析!I$49,"▲","-"))),ROUND(VALUE(SUBSTITUTE(実質収支比率等に係る経年分析!I$49,"▲","-")),2),NA())</f>
        <v>-0.92</v>
      </c>
      <c r="F21" s="162">
        <f>IF(ISNUMBER(VALUE(SUBSTITUTE(実質収支比率等に係る経年分析!J$49,"▲","-"))),ROUND(VALUE(SUBSTITUTE(実質収支比率等に係る経年分析!J$49,"▲","-")),2),NA())</f>
        <v>-6.83</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0.17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0.18</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0.15</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2.8</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西目屋村介護保険特別会計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0.2</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0.17</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0.17</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0.17</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0.08</v>
      </c>
    </row>
    <row r="32" spans="1:11" x14ac:dyDescent="0.15">
      <c r="A32" s="163" t="str">
        <f>IF(連結実質赤字比率に係る赤字・黒字の構成分析!C$38="",NA(),連結実質赤字比率に係る赤字・黒字の構成分析!C$38)</f>
        <v>西目屋村後期高齢者医療特別会計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7.0000000000000007E-2</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7.0000000000000007E-2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0.09</v>
      </c>
    </row>
    <row r="33" spans="1:16" x14ac:dyDescent="0.15">
      <c r="A33" s="163" t="str">
        <f>IF(連結実質赤字比率に係る赤字・黒字の構成分析!C$37="",NA(),連結実質赤字比率に係る赤字・黒字の構成分析!C$37)</f>
        <v>西目屋村国民健康保険事業特別会計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0.17</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0.05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0.17</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0.04</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0.09</v>
      </c>
    </row>
    <row r="34" spans="1:16" x14ac:dyDescent="0.15">
      <c r="A34" s="163" t="str">
        <f>IF(連結実質赤字比率に係る赤字・黒字の構成分析!C$36="",NA(),連結実質赤字比率に係る赤字・黒字の構成分析!C$36)</f>
        <v>西目屋村簡易水道事業会計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#VALUE!</v>
      </c>
      <c r="I34" s="163" t="e">
        <f>IF(ROUND(VALUE(SUBSTITUTE(連結実質赤字比率に係る赤字・黒字の構成分析!I$36,"▲", "-")), 2) &gt;= 0, ABS(ROUND(VALUE(SUBSTITUTE(連結実質赤字比率に係る赤字・黒字の構成分析!I$36,"▲", "-")), 2)), NA())</f>
        <v>#VALUE!</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0.24</v>
      </c>
    </row>
    <row r="35" spans="1:16" x14ac:dyDescent="0.15">
      <c r="A35" s="163" t="str">
        <f>IF(連結実質赤字比率に係る赤字・黒字の構成分析!C$35="",NA(),連結実質赤字比率に係る赤字・黒字の構成分析!C$35)</f>
        <v>西目屋村農業集落排水事業会計</v>
      </c>
      <c r="B35" s="163" t="e">
        <f>IF(ROUND(VALUE(SUBSTITUTE(連結実質赤字比率に係る赤字・黒字の構成分析!F$35,"▲", "-")), 2) &lt; 0, ABS(ROUND(VALUE(SUBSTITUTE(連結実質赤字比率に係る赤字・黒字の構成分析!F$35,"▲", "-")), 2)), NA())</f>
        <v>#VALUE!</v>
      </c>
      <c r="C35" s="163" t="e">
        <f>IF(ROUND(VALUE(SUBSTITUTE(連結実質赤字比率に係る赤字・黒字の構成分析!F$35,"▲", "-")), 2) &gt;= 0, ABS(ROUND(VALUE(SUBSTITUTE(連結実質赤字比率に係る赤字・黒字の構成分析!F$35,"▲", "-")), 2)), NA())</f>
        <v>#VALUE!</v>
      </c>
      <c r="D35" s="163" t="e">
        <f>IF(ROUND(VALUE(SUBSTITUTE(連結実質赤字比率に係る赤字・黒字の構成分析!G$35,"▲", "-")), 2) &lt; 0, ABS(ROUND(VALUE(SUBSTITUTE(連結実質赤字比率に係る赤字・黒字の構成分析!G$35,"▲", "-")), 2)), NA())</f>
        <v>#VALUE!</v>
      </c>
      <c r="E35" s="163" t="e">
        <f>IF(ROUND(VALUE(SUBSTITUTE(連結実質赤字比率に係る赤字・黒字の構成分析!G$35,"▲", "-")), 2) &gt;= 0, ABS(ROUND(VALUE(SUBSTITUTE(連結実質赤字比率に係る赤字・黒字の構成分析!G$35,"▲", "-")), 2)), NA())</f>
        <v>#VALUE!</v>
      </c>
      <c r="F35" s="163" t="e">
        <f>IF(ROUND(VALUE(SUBSTITUTE(連結実質赤字比率に係る赤字・黒字の構成分析!H$35,"▲", "-")), 2) &lt; 0, ABS(ROUND(VALUE(SUBSTITUTE(連結実質赤字比率に係る赤字・黒字の構成分析!H$35,"▲", "-")), 2)), NA())</f>
        <v>#VALUE!</v>
      </c>
      <c r="G35" s="163" t="e">
        <f>IF(ROUND(VALUE(SUBSTITUTE(連結実質赤字比率に係る赤字・黒字の構成分析!H$35,"▲", "-")), 2) &gt;= 0, ABS(ROUND(VALUE(SUBSTITUTE(連結実質赤字比率に係る赤字・黒字の構成分析!H$35,"▲", "-")), 2)), NA())</f>
        <v>#VALUE!</v>
      </c>
      <c r="H35" s="163" t="e">
        <f>IF(ROUND(VALUE(SUBSTITUTE(連結実質赤字比率に係る赤字・黒字の構成分析!I$35,"▲", "-")), 2) &lt; 0, ABS(ROUND(VALUE(SUBSTITUTE(連結実質赤字比率に係る赤字・黒字の構成分析!I$35,"▲", "-")), 2)), NA())</f>
        <v>#VALUE!</v>
      </c>
      <c r="I35" s="163" t="e">
        <f>IF(ROUND(VALUE(SUBSTITUTE(連結実質赤字比率に係る赤字・黒字の構成分析!I$35,"▲", "-")), 2) &gt;= 0, ABS(ROUND(VALUE(SUBSTITUTE(連結実質赤字比率に係る赤字・黒字の構成分析!I$35,"▲", "-")), 2)), NA())</f>
        <v>#VALUE!</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0.43</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9.0299999999999994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5.62</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5.55</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6.93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1.4</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222</v>
      </c>
      <c r="E42" s="164"/>
      <c r="F42" s="164"/>
      <c r="G42" s="164">
        <f>'実質公債費比率（分子）の構造'!L$52</f>
        <v>224</v>
      </c>
      <c r="H42" s="164"/>
      <c r="I42" s="164"/>
      <c r="J42" s="164">
        <f>'実質公債費比率（分子）の構造'!M$52</f>
        <v>258</v>
      </c>
      <c r="K42" s="164"/>
      <c r="L42" s="164"/>
      <c r="M42" s="164">
        <f>'実質公債費比率（分子）の構造'!N$52</f>
        <v>246</v>
      </c>
      <c r="N42" s="164"/>
      <c r="O42" s="164"/>
      <c r="P42" s="164">
        <f>'実質公債費比率（分子）の構造'!O$52</f>
        <v>231</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21</v>
      </c>
      <c r="C44" s="164"/>
      <c r="D44" s="164"/>
      <c r="E44" s="164">
        <f>'実質公債費比率（分子）の構造'!L$50</f>
        <v>21</v>
      </c>
      <c r="F44" s="164"/>
      <c r="G44" s="164"/>
      <c r="H44" s="164">
        <f>'実質公債費比率（分子）の構造'!M$50</f>
        <v>21</v>
      </c>
      <c r="I44" s="164"/>
      <c r="J44" s="164"/>
      <c r="K44" s="164">
        <f>'実質公債費比率（分子）の構造'!N$50</f>
        <v>21</v>
      </c>
      <c r="L44" s="164"/>
      <c r="M44" s="164"/>
      <c r="N44" s="164">
        <f>'実質公債費比率（分子）の構造'!O$50</f>
        <v>21</v>
      </c>
      <c r="O44" s="164"/>
      <c r="P44" s="164"/>
    </row>
    <row r="45" spans="1:16" x14ac:dyDescent="0.15">
      <c r="A45" s="164" t="s">
        <v>63</v>
      </c>
      <c r="B45" s="164">
        <f>'実質公債費比率（分子）の構造'!K$49</f>
        <v>1</v>
      </c>
      <c r="C45" s="164"/>
      <c r="D45" s="164"/>
      <c r="E45" s="164">
        <f>'実質公債費比率（分子）の構造'!L$49</f>
        <v>1</v>
      </c>
      <c r="F45" s="164"/>
      <c r="G45" s="164"/>
      <c r="H45" s="164">
        <f>'実質公債費比率（分子）の構造'!M$49</f>
        <v>3</v>
      </c>
      <c r="I45" s="164"/>
      <c r="J45" s="164"/>
      <c r="K45" s="164">
        <f>'実質公債費比率（分子）の構造'!N$49</f>
        <v>3</v>
      </c>
      <c r="L45" s="164"/>
      <c r="M45" s="164"/>
      <c r="N45" s="164">
        <f>'実質公債費比率（分子）の構造'!O$49</f>
        <v>4</v>
      </c>
      <c r="O45" s="164"/>
      <c r="P45" s="164"/>
    </row>
    <row r="46" spans="1:16" x14ac:dyDescent="0.15">
      <c r="A46" s="164" t="s">
        <v>64</v>
      </c>
      <c r="B46" s="164">
        <f>'実質公債費比率（分子）の構造'!K$48</f>
        <v>122</v>
      </c>
      <c r="C46" s="164"/>
      <c r="D46" s="164"/>
      <c r="E46" s="164">
        <f>'実質公債費比率（分子）の構造'!L$48</f>
        <v>112</v>
      </c>
      <c r="F46" s="164"/>
      <c r="G46" s="164"/>
      <c r="H46" s="164">
        <f>'実質公債費比率（分子）の構造'!M$48</f>
        <v>123</v>
      </c>
      <c r="I46" s="164"/>
      <c r="J46" s="164"/>
      <c r="K46" s="164">
        <f>'実質公債費比率（分子）の構造'!N$48</f>
        <v>116</v>
      </c>
      <c r="L46" s="164"/>
      <c r="M46" s="164"/>
      <c r="N46" s="164">
        <f>'実質公債費比率（分子）の構造'!O$48</f>
        <v>118</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191</v>
      </c>
      <c r="C49" s="164"/>
      <c r="D49" s="164"/>
      <c r="E49" s="164">
        <f>'実質公債費比率（分子）の構造'!L$45</f>
        <v>221</v>
      </c>
      <c r="F49" s="164"/>
      <c r="G49" s="164"/>
      <c r="H49" s="164">
        <f>'実質公債費比率（分子）の構造'!M$45</f>
        <v>224</v>
      </c>
      <c r="I49" s="164"/>
      <c r="J49" s="164"/>
      <c r="K49" s="164">
        <f>'実質公債費比率（分子）の構造'!N$45</f>
        <v>207</v>
      </c>
      <c r="L49" s="164"/>
      <c r="M49" s="164"/>
      <c r="N49" s="164">
        <f>'実質公債費比率（分子）の構造'!O$45</f>
        <v>197</v>
      </c>
      <c r="O49" s="164"/>
      <c r="P49" s="164"/>
    </row>
    <row r="50" spans="1:16" x14ac:dyDescent="0.15">
      <c r="A50" s="164" t="s">
        <v>67</v>
      </c>
      <c r="B50" s="164" t="e">
        <f>NA()</f>
        <v>#N/A</v>
      </c>
      <c r="C50" s="164">
        <f>IF(ISNUMBER('実質公債費比率（分子）の構造'!K$53),'実質公債費比率（分子）の構造'!K$53,NA())</f>
        <v>113</v>
      </c>
      <c r="D50" s="164" t="e">
        <f>NA()</f>
        <v>#N/A</v>
      </c>
      <c r="E50" s="164" t="e">
        <f>NA()</f>
        <v>#N/A</v>
      </c>
      <c r="F50" s="164">
        <f>IF(ISNUMBER('実質公債費比率（分子）の構造'!L$53),'実質公債費比率（分子）の構造'!L$53,NA())</f>
        <v>131</v>
      </c>
      <c r="G50" s="164" t="e">
        <f>NA()</f>
        <v>#N/A</v>
      </c>
      <c r="H50" s="164" t="e">
        <f>NA()</f>
        <v>#N/A</v>
      </c>
      <c r="I50" s="164">
        <f>IF(ISNUMBER('実質公債費比率（分子）の構造'!M$53),'実質公債費比率（分子）の構造'!M$53,NA())</f>
        <v>113</v>
      </c>
      <c r="J50" s="164" t="e">
        <f>NA()</f>
        <v>#N/A</v>
      </c>
      <c r="K50" s="164" t="e">
        <f>NA()</f>
        <v>#N/A</v>
      </c>
      <c r="L50" s="164">
        <f>IF(ISNUMBER('実質公債費比率（分子）の構造'!N$53),'実質公債費比率（分子）の構造'!N$53,NA())</f>
        <v>101</v>
      </c>
      <c r="M50" s="164" t="e">
        <f>NA()</f>
        <v>#N/A</v>
      </c>
      <c r="N50" s="164" t="e">
        <f>NA()</f>
        <v>#N/A</v>
      </c>
      <c r="O50" s="164">
        <f>IF(ISNUMBER('実質公債費比率（分子）の構造'!O$53),'実質公債費比率（分子）の構造'!O$53,NA())</f>
        <v>109</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2148</v>
      </c>
      <c r="E56" s="163"/>
      <c r="F56" s="163"/>
      <c r="G56" s="163">
        <f>'将来負担比率（分子）の構造'!J$52</f>
        <v>1900</v>
      </c>
      <c r="H56" s="163"/>
      <c r="I56" s="163"/>
      <c r="J56" s="163">
        <f>'将来負担比率（分子）の構造'!K$52</f>
        <v>2000</v>
      </c>
      <c r="K56" s="163"/>
      <c r="L56" s="163"/>
      <c r="M56" s="163">
        <f>'将来負担比率（分子）の構造'!L$52</f>
        <v>1977</v>
      </c>
      <c r="N56" s="163"/>
      <c r="O56" s="163"/>
      <c r="P56" s="163">
        <f>'将来負担比率（分子）の構造'!M$52</f>
        <v>1914</v>
      </c>
    </row>
    <row r="57" spans="1:16" x14ac:dyDescent="0.15">
      <c r="A57" s="163" t="s">
        <v>42</v>
      </c>
      <c r="B57" s="163"/>
      <c r="C57" s="163"/>
      <c r="D57" s="163">
        <f>'将来負担比率（分子）の構造'!I$51</f>
        <v>32</v>
      </c>
      <c r="E57" s="163"/>
      <c r="F57" s="163"/>
      <c r="G57" s="163">
        <f>'将来負担比率（分子）の構造'!J$51</f>
        <v>27</v>
      </c>
      <c r="H57" s="163"/>
      <c r="I57" s="163"/>
      <c r="J57" s="163">
        <f>'将来負担比率（分子）の構造'!K$51</f>
        <v>35</v>
      </c>
      <c r="K57" s="163"/>
      <c r="L57" s="163"/>
      <c r="M57" s="163">
        <f>'将来負担比率（分子）の構造'!L$51</f>
        <v>28</v>
      </c>
      <c r="N57" s="163"/>
      <c r="O57" s="163"/>
      <c r="P57" s="163">
        <f>'将来負担比率（分子）の構造'!M$51</f>
        <v>19</v>
      </c>
    </row>
    <row r="58" spans="1:16" x14ac:dyDescent="0.15">
      <c r="A58" s="163" t="s">
        <v>41</v>
      </c>
      <c r="B58" s="163"/>
      <c r="C58" s="163"/>
      <c r="D58" s="163">
        <f>'将来負担比率（分子）の構造'!I$50</f>
        <v>1107</v>
      </c>
      <c r="E58" s="163"/>
      <c r="F58" s="163"/>
      <c r="G58" s="163">
        <f>'将来負担比率（分子）の構造'!J$50</f>
        <v>1247</v>
      </c>
      <c r="H58" s="163"/>
      <c r="I58" s="163"/>
      <c r="J58" s="163">
        <f>'将来負担比率（分子）の構造'!K$50</f>
        <v>1380</v>
      </c>
      <c r="K58" s="163"/>
      <c r="L58" s="163"/>
      <c r="M58" s="163">
        <f>'将来負担比率（分子）の構造'!L$50</f>
        <v>1446</v>
      </c>
      <c r="N58" s="163"/>
      <c r="O58" s="163"/>
      <c r="P58" s="163">
        <f>'将来負担比率（分子）の構造'!M$50</f>
        <v>1482</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91</v>
      </c>
      <c r="C62" s="163"/>
      <c r="D62" s="163"/>
      <c r="E62" s="163">
        <f>'将来負担比率（分子）の構造'!J$45</f>
        <v>118</v>
      </c>
      <c r="F62" s="163"/>
      <c r="G62" s="163"/>
      <c r="H62" s="163">
        <f>'将来負担比率（分子）の構造'!K$45</f>
        <v>116</v>
      </c>
      <c r="I62" s="163"/>
      <c r="J62" s="163"/>
      <c r="K62" s="163">
        <f>'将来負担比率（分子）の構造'!L$45</f>
        <v>125</v>
      </c>
      <c r="L62" s="163"/>
      <c r="M62" s="163"/>
      <c r="N62" s="163">
        <f>'将来負担比率（分子）の構造'!M$45</f>
        <v>144</v>
      </c>
      <c r="O62" s="163"/>
      <c r="P62" s="163"/>
    </row>
    <row r="63" spans="1:16" x14ac:dyDescent="0.15">
      <c r="A63" s="163" t="s">
        <v>34</v>
      </c>
      <c r="B63" s="163">
        <f>'将来負担比率（分子）の構造'!I$44</f>
        <v>31</v>
      </c>
      <c r="C63" s="163"/>
      <c r="D63" s="163"/>
      <c r="E63" s="163">
        <f>'将来負担比率（分子）の構造'!J$44</f>
        <v>32</v>
      </c>
      <c r="F63" s="163"/>
      <c r="G63" s="163"/>
      <c r="H63" s="163">
        <f>'将来負担比率（分子）の構造'!K$44</f>
        <v>29</v>
      </c>
      <c r="I63" s="163"/>
      <c r="J63" s="163"/>
      <c r="K63" s="163">
        <f>'将来負担比率（分子）の構造'!L$44</f>
        <v>26</v>
      </c>
      <c r="L63" s="163"/>
      <c r="M63" s="163"/>
      <c r="N63" s="163">
        <f>'将来負担比率（分子）の構造'!M$44</f>
        <v>49</v>
      </c>
      <c r="O63" s="163"/>
      <c r="P63" s="163"/>
    </row>
    <row r="64" spans="1:16" x14ac:dyDescent="0.15">
      <c r="A64" s="163" t="s">
        <v>33</v>
      </c>
      <c r="B64" s="163">
        <f>'将来負担比率（分子）の構造'!I$43</f>
        <v>1242</v>
      </c>
      <c r="C64" s="163"/>
      <c r="D64" s="163"/>
      <c r="E64" s="163">
        <f>'将来負担比率（分子）の構造'!J$43</f>
        <v>1147</v>
      </c>
      <c r="F64" s="163"/>
      <c r="G64" s="163"/>
      <c r="H64" s="163">
        <f>'将来負担比率（分子）の構造'!K$43</f>
        <v>1064</v>
      </c>
      <c r="I64" s="163"/>
      <c r="J64" s="163"/>
      <c r="K64" s="163">
        <f>'将来負担比率（分子）の構造'!L$43</f>
        <v>981</v>
      </c>
      <c r="L64" s="163"/>
      <c r="M64" s="163"/>
      <c r="N64" s="163">
        <f>'将来負担比率（分子）の構造'!M$43</f>
        <v>805</v>
      </c>
      <c r="O64" s="163"/>
      <c r="P64" s="163"/>
    </row>
    <row r="65" spans="1:16" x14ac:dyDescent="0.15">
      <c r="A65" s="163" t="s">
        <v>32</v>
      </c>
      <c r="B65" s="163">
        <f>'将来負担比率（分子）の構造'!I$42</f>
        <v>21</v>
      </c>
      <c r="C65" s="163"/>
      <c r="D65" s="163"/>
      <c r="E65" s="163">
        <f>'将来負担比率（分子）の構造'!J$42</f>
        <v>21</v>
      </c>
      <c r="F65" s="163"/>
      <c r="G65" s="163"/>
      <c r="H65" s="163">
        <f>'将来負担比率（分子）の構造'!K$42</f>
        <v>83</v>
      </c>
      <c r="I65" s="163"/>
      <c r="J65" s="163"/>
      <c r="K65" s="163">
        <f>'将来負担比率（分子）の構造'!L$42</f>
        <v>63</v>
      </c>
      <c r="L65" s="163"/>
      <c r="M65" s="163"/>
      <c r="N65" s="163">
        <f>'将来負担比率（分子）の構造'!M$42</f>
        <v>42</v>
      </c>
      <c r="O65" s="163"/>
      <c r="P65" s="163"/>
    </row>
    <row r="66" spans="1:16" x14ac:dyDescent="0.15">
      <c r="A66" s="163" t="s">
        <v>31</v>
      </c>
      <c r="B66" s="163">
        <f>'将来負担比率（分子）の構造'!I$41</f>
        <v>2355</v>
      </c>
      <c r="C66" s="163"/>
      <c r="D66" s="163"/>
      <c r="E66" s="163">
        <f>'将来負担比率（分子）の構造'!J$41</f>
        <v>2088</v>
      </c>
      <c r="F66" s="163"/>
      <c r="G66" s="163"/>
      <c r="H66" s="163">
        <f>'将来負担比率（分子）の構造'!K$41</f>
        <v>2154</v>
      </c>
      <c r="I66" s="163"/>
      <c r="J66" s="163"/>
      <c r="K66" s="163">
        <f>'将来負担比率（分子）の構造'!L$41</f>
        <v>2210</v>
      </c>
      <c r="L66" s="163"/>
      <c r="M66" s="163"/>
      <c r="N66" s="163">
        <f>'将来負担比率（分子）の構造'!M$41</f>
        <v>2315</v>
      </c>
      <c r="O66" s="163"/>
      <c r="P66" s="163"/>
    </row>
    <row r="67" spans="1:16" x14ac:dyDescent="0.15">
      <c r="A67" s="163" t="s">
        <v>71</v>
      </c>
      <c r="B67" s="163" t="e">
        <f>NA()</f>
        <v>#N/A</v>
      </c>
      <c r="C67" s="163">
        <f>IF(ISNUMBER('将来負担比率（分子）の構造'!I$53), IF('将来負担比率（分子）の構造'!I$53 &lt; 0, 0, '将来負担比率（分子）の構造'!I$53), NA())</f>
        <v>454</v>
      </c>
      <c r="D67" s="163" t="e">
        <f>NA()</f>
        <v>#N/A</v>
      </c>
      <c r="E67" s="163" t="e">
        <f>NA()</f>
        <v>#N/A</v>
      </c>
      <c r="F67" s="163">
        <f>IF(ISNUMBER('将来負担比率（分子）の構造'!J$53), IF('将来負担比率（分子）の構造'!J$53 &lt; 0, 0, '将来負担比率（分子）の構造'!J$53), NA())</f>
        <v>233</v>
      </c>
      <c r="G67" s="163" t="e">
        <f>NA()</f>
        <v>#N/A</v>
      </c>
      <c r="H67" s="163" t="e">
        <f>NA()</f>
        <v>#N/A</v>
      </c>
      <c r="I67" s="163">
        <f>IF(ISNUMBER('将来負担比率（分子）の構造'!K$53), IF('将来負担比率（分子）の構造'!K$53 &lt; 0, 0, '将来負担比率（分子）の構造'!K$53), NA())</f>
        <v>31</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1160</v>
      </c>
      <c r="C72" s="167">
        <f>基金残高に係る経年分析!G55</f>
        <v>1169</v>
      </c>
      <c r="D72" s="167">
        <f>基金残高に係る経年分析!H55</f>
        <v>1199</v>
      </c>
    </row>
    <row r="73" spans="1:16" x14ac:dyDescent="0.15">
      <c r="A73" s="166" t="s">
        <v>74</v>
      </c>
      <c r="B73" s="167">
        <f>基金残高に係る経年分析!F56</f>
        <v>132</v>
      </c>
      <c r="C73" s="167">
        <f>基金残高に係る経年分析!G56</f>
        <v>162</v>
      </c>
      <c r="D73" s="167">
        <f>基金残高に係る経年分析!H56</f>
        <v>192</v>
      </c>
    </row>
    <row r="74" spans="1:16" x14ac:dyDescent="0.15">
      <c r="A74" s="166" t="s">
        <v>75</v>
      </c>
      <c r="B74" s="167">
        <f>基金残高に係る経年分析!F57</f>
        <v>88</v>
      </c>
      <c r="C74" s="167">
        <f>基金残高に係る経年分析!G57</f>
        <v>114</v>
      </c>
      <c r="D74" s="167">
        <f>基金残高に係る経年分析!H57</f>
        <v>91</v>
      </c>
    </row>
  </sheetData>
  <sheetProtection algorithmName="SHA-512" hashValue="Woolw0VYV6oI+iFRBG66w5zK8a/AboWKWt3uwbbpIIcF7iGAGGHi3U6KW1tt0HKCS0G6qrZyz9pk9pscIndpkA==" saltValue="KZqxdN64X9DU6qQGECn0oQ==" spinCount="100000" sheet="1" objects="1" scenarios="1"/>
  <phoneticPr fontId="2"/>
  <pageMargins left="0.78700000000000003" right="0.78700000000000003" top="0.98399999999999999" bottom="0.98399999999999999" header="0.51200000000000001" footer="0.51200000000000001"/>
  <pageSetup paperSize="9" orientation="portrait" verticalDpi="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2026-09-08T07:30:36Z</dcterms:modified>
</cp:coreProperties>
</file>