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<sst xmlns="http://schemas.openxmlformats.org/spreadsheetml/2006/main" count="221" uniqueCount="111">
  <si>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</si>
  <si>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</si>
  <si>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</si>
  <si>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</si>
  <si>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</si>
  <si>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</si>
  <si>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</si>
  <si>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</si>
  <si>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</si>
  <si>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</si>
  <si>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</si>
  <si>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</si>
  <si>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</si>
  <si>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</si>
  <si>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</si>
  <si>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</si>
  <si>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</si>
  <si>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</si>
  <si>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</si>
  <si>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</si>
  <si>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</si>
  <si>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</si>
  <si>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</si>
  <si>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</si>
  <si>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</si>
  <si>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</si>
  <si>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</si>
  <si>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</si>
  <si>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</si>
  <si>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</si>
  <si>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</si>
  <si>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</si>
  <si>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</si>
  <si>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</si>
  <si>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</si>
  <si>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</si>
  <si>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</si>
  <si>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</si>
  <si>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</si>
  <si>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</si>
  <si>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</si>
  <si>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</si>
  <si>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</si>
  <si>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</si>
  <si>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</si>
  <si>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</si>
  <si>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</si>
  <si>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</si>
  <si>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</si>
  <si>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</si>
  <si>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</si>
  <si>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</si>
  <si>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</si>
  <si>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</si>
  <si>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</si>
  <si>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</si>
  <si>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</si>
  <si>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</si>
  <si>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</si>
  <si>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</si>
  <si>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</si>
  <si>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</si>
  <si>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</si>
  <si>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</si>
  <si>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</si>
  <si>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</si>
  <si>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</si>
  <si>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</si>
  <si>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</si>
  <si>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</si>
  <si>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</si>
  <si>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</si>
  <si>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</si>
  <si>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</si>
  <si>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</si>
  <si>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</si>
  <si>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</si>
  <si>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</si>
  <si>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</si>
  <si>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</si>
  <si>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</si>
  <si>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</si>
  <si>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</si>
  <si>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</si>
  <si>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</si>
  <si>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</si>
  <si>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</si>
  <si>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</si>
  <si>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</si>
  <si>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</si>
  <si>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</si>
  <si>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</si>
  <si>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</si>
  <si>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</si>
  <si>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</si>
  <si>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</si>
  <si>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西目屋村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</si>
  <si>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</si>
  <si>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</si>
  <si>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</si>
  <si>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</si>
  <si>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</si>
  <si>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</si>
  <si>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</si>
  <si>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</si>
  <si>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</si>
  <si>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</si>
  <si>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</si>
  <si>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・現在、収益的収支比率、経費回収率、施設利用率の比率が減少傾向にある。要因としては、人口減少が考えられ現状では、施設の維持管理費等を使用料金で賄えていない状況である。</t>
    <rPh sb="1" eb="3">
      <t>ゲンザイ</t>
    </rPh>
    <rPh sb="4" eb="6">
      <t>シュウエキ</t>
    </rPh>
    <rPh sb="6" eb="7">
      <t>テキ</t>
    </rPh>
    <rPh sb="7" eb="9">
      <t>シュウシ</t>
    </rPh>
    <rPh sb="9" eb="11">
      <t>ヒリツ</t>
    </rPh>
    <rPh sb="12" eb="14">
      <t>ケイヒ</t>
    </rPh>
    <rPh sb="14" eb="16">
      <t>カイシュウ</t>
    </rPh>
    <rPh sb="16" eb="17">
      <t>リツ</t>
    </rPh>
    <rPh sb="18" eb="20">
      <t>シセツ</t>
    </rPh>
    <rPh sb="20" eb="22">
      <t>リヨウ</t>
    </rPh>
    <rPh sb="22" eb="23">
      <t>リツ</t>
    </rPh>
    <rPh sb="24" eb="26">
      <t>ヒリツ</t>
    </rPh>
    <rPh sb="27" eb="29">
      <t>ゲンショウ</t>
    </rPh>
    <rPh sb="29" eb="31">
      <t>ケイコウ</t>
    </rPh>
    <rPh sb="35" eb="37">
      <t>ヨウイン</t>
    </rPh>
    <rPh sb="42" eb="44">
      <t>ジンコウ</t>
    </rPh>
    <rPh sb="44" eb="46">
      <t>ゲンショウ</t>
    </rPh>
    <rPh sb="47" eb="48">
      <t>カンガ</t>
    </rPh>
    <rPh sb="51" eb="53">
      <t>ゲンジョウ</t>
    </rPh>
    <rPh sb="56" eb="58">
      <t>シセツ</t>
    </rPh>
    <rPh sb="59" eb="61">
      <t>イジ</t>
    </rPh>
    <rPh sb="61" eb="63">
      <t>カンリ</t>
    </rPh>
    <rPh sb="63" eb="64">
      <t>ヒ</t>
    </rPh>
    <rPh sb="64" eb="65">
      <t>トウ</t>
    </rPh>
    <rPh sb="66" eb="68">
      <t>シヨウ</t>
    </rPh>
    <rPh sb="68" eb="70">
      <t>リョウキン</t>
    </rPh>
    <rPh sb="71" eb="72">
      <t>マカナ</t>
    </rPh>
    <rPh sb="77" eb="79">
      <t>ジョウキョウ</t>
    </rPh>
    <phoneticPr fontId="4"/>
  </si>
  <si>
    <t>・今後、施設・管路の老朽化が進むと思われるため、改築・更新が必要となった際には、一気に費用が増加しないように計画的に更新していくことに留意しなければならない。</t>
    <rPh sb="1" eb="3">
      <t>コンゴ</t>
    </rPh>
    <rPh sb="4" eb="6">
      <t>シセツ</t>
    </rPh>
    <rPh sb="7" eb="9">
      <t>カンロ</t>
    </rPh>
    <rPh sb="10" eb="13">
      <t>ロウキュウカ</t>
    </rPh>
    <rPh sb="14" eb="15">
      <t>スス</t>
    </rPh>
    <rPh sb="17" eb="18">
      <t>オモ</t>
    </rPh>
    <rPh sb="24" eb="26">
      <t>カイチク</t>
    </rPh>
    <rPh sb="27" eb="29">
      <t>コウシン</t>
    </rPh>
    <rPh sb="30" eb="32">
      <t>ヒツヨウ</t>
    </rPh>
    <rPh sb="36" eb="37">
      <t>サイ</t>
    </rPh>
    <rPh sb="40" eb="42">
      <t>イッキ</t>
    </rPh>
    <rPh sb="43" eb="45">
      <t>ヒヨウ</t>
    </rPh>
    <rPh sb="46" eb="48">
      <t>ゾウカ</t>
    </rPh>
    <rPh sb="54" eb="57">
      <t>ケイカクテキ</t>
    </rPh>
    <rPh sb="58" eb="60">
      <t>コウシン</t>
    </rPh>
    <rPh sb="67" eb="69">
      <t>リュウイ</t>
    </rPh>
    <phoneticPr fontId="4"/>
  </si>
  <si>
    <t>・人口減少に伴い、施設の利用率及び水洗化率も低くなっていることから、加入率向上に向け普及啓発活動を実施していく。また、料金収入で賄えられず一般会計繰入金に頼っている状況であることから、人口比率を考慮し料金改定及び経費削減に向けた取組を実施していく必要がある。</t>
    <rPh sb="1" eb="3">
      <t>ジンコウ</t>
    </rPh>
    <rPh sb="3" eb="5">
      <t>ゲンショウ</t>
    </rPh>
    <rPh sb="6" eb="7">
      <t>トモナ</t>
    </rPh>
    <rPh sb="9" eb="11">
      <t>シセツ</t>
    </rPh>
    <rPh sb="12" eb="15">
      <t>リヨウリツ</t>
    </rPh>
    <rPh sb="15" eb="16">
      <t>オヨ</t>
    </rPh>
    <rPh sb="17" eb="20">
      <t>スイセンカ</t>
    </rPh>
    <rPh sb="20" eb="21">
      <t>リツ</t>
    </rPh>
    <rPh sb="22" eb="23">
      <t>ヒク</t>
    </rPh>
    <rPh sb="34" eb="36">
      <t>カニュウ</t>
    </rPh>
    <rPh sb="36" eb="37">
      <t>リツ</t>
    </rPh>
    <rPh sb="37" eb="39">
      <t>コウジョウ</t>
    </rPh>
    <rPh sb="40" eb="41">
      <t>ム</t>
    </rPh>
    <rPh sb="42" eb="44">
      <t>フキュウ</t>
    </rPh>
    <rPh sb="44" eb="46">
      <t>ケイハツ</t>
    </rPh>
    <rPh sb="46" eb="48">
      <t>カツドウ</t>
    </rPh>
    <rPh sb="49" eb="51">
      <t>ジッシ</t>
    </rPh>
    <rPh sb="59" eb="61">
      <t>リョウキン</t>
    </rPh>
    <rPh sb="61" eb="63">
      <t>シュウニュウ</t>
    </rPh>
    <rPh sb="64" eb="65">
      <t>マカナ</t>
    </rPh>
    <rPh sb="69" eb="71">
      <t>イッパン</t>
    </rPh>
    <rPh sb="71" eb="73">
      <t>カイケイ</t>
    </rPh>
    <rPh sb="73" eb="75">
      <t>クリイレ</t>
    </rPh>
    <rPh sb="75" eb="76">
      <t>キン</t>
    </rPh>
    <rPh sb="77" eb="78">
      <t>タヨ</t>
    </rPh>
    <rPh sb="82" eb="84">
      <t>ジョウキョウ</t>
    </rPh>
    <rPh sb="92" eb="94">
      <t>ジンコウ</t>
    </rPh>
    <rPh sb="94" eb="96">
      <t>ヒリツ</t>
    </rPh>
    <rPh sb="97" eb="99">
      <t>コウリョ</t>
    </rPh>
    <rPh sb="100" eb="102">
      <t>リョウキン</t>
    </rPh>
    <rPh sb="102" eb="104">
      <t>カイテイ</t>
    </rPh>
    <rPh sb="104" eb="105">
      <t>オヨ</t>
    </rPh>
    <rPh sb="106" eb="108">
      <t>ケイヒ</t>
    </rPh>
    <rPh sb="108" eb="110">
      <t>サクゲン</t>
    </rPh>
    <rPh sb="111" eb="112">
      <t>ム</t>
    </rPh>
    <rPh sb="114" eb="115">
      <t>ト</t>
    </rPh>
    <rPh sb="115" eb="116">
      <t>ク</t>
    </rPh>
    <rPh sb="117" eb="119">
      <t>ジッシ</t>
    </rPh>
    <rPh sb="123" eb="1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</si>
</sst>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077440"/>
        <c:axId val="880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8077440"/>
        <c:axId val="88079360"/>
      </c:lineChart>
      <c:dateAx>
        <c:axId val="88077440"/>
        <c:scaling>
          <c:orientation val="minMax"/>
        </c:scaling>
        <c:delete val="1"/>
        <c:axPos val="b"/>
        <c:numFmt formatCode="ge" sourceLinked="1"/>
        <c:majorTickMark val="none"/>
        <c:minorTickMark val="none"/>
        <c:tickLblPos val="none"/>
        <c:crossAx val="88079360"/>
        <c:crosses val="autoZero"/>
        <c:auto val="1"/>
        <c:lblOffset val="100"/>
        <c:baseTimeUnit val="years"/>
      </c:dateAx>
      <c:valAx>
        <c:axId val="880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774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65.84</c:v>
                </c:pt>
                <c:pt idx="1">
                  <c:v>61.41</c:v>
                </c:pt>
                <c:pt idx="2">
                  <c:v>59.43</c:v>
                </c:pt>
                <c:pt idx="3">
                  <c:v>53.64</c:v>
                </c:pt>
                <c:pt idx="4">
                  <c:v>53.76</c:v>
                </c:pt>
              </c:numCache>
            </c:numRef>
          </c:val>
        </c:ser>
        <c:dLbls>
          <c:showLegendKey val="0"/>
          <c:showVal val="0"/>
          <c:showCatName val="0"/>
          <c:showSerName val="0"/>
          <c:showPercent val="0"/>
          <c:showBubbleSize val="0"/>
        </c:dLbls>
        <c:gapWidth val="150"/>
        <c:axId val="90859008"/>
        <c:axId val="908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0859008"/>
        <c:axId val="90860928"/>
      </c:lineChart>
      <c:dateAx>
        <c:axId val="90859008"/>
        <c:scaling>
          <c:orientation val="minMax"/>
        </c:scaling>
        <c:delete val="1"/>
        <c:axPos val="b"/>
        <c:numFmt formatCode="ge" sourceLinked="1"/>
        <c:majorTickMark val="none"/>
        <c:minorTickMark val="none"/>
        <c:tickLblPos val="none"/>
        <c:crossAx val="90860928"/>
        <c:crosses val="autoZero"/>
        <c:auto val="1"/>
        <c:lblOffset val="100"/>
        <c:baseTimeUnit val="years"/>
      </c:dateAx>
      <c:valAx>
        <c:axId val="908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66.55</c:v>
                </c:pt>
                <c:pt idx="1">
                  <c:v>74.430000000000007</c:v>
                </c:pt>
                <c:pt idx="2">
                  <c:v>75.540000000000006</c:v>
                </c:pt>
                <c:pt idx="3">
                  <c:v>75.14</c:v>
                </c:pt>
                <c:pt idx="4">
                  <c:v>74.430000000000007</c:v>
                </c:pt>
              </c:numCache>
            </c:numRef>
          </c:val>
        </c:ser>
        <c:dLbls>
          <c:showLegendKey val="0"/>
          <c:showVal val="0"/>
          <c:showCatName val="0"/>
          <c:showSerName val="0"/>
          <c:showPercent val="0"/>
          <c:showBubbleSize val="0"/>
        </c:dLbls>
        <c:gapWidth val="150"/>
        <c:axId val="91169920"/>
        <c:axId val="911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1169920"/>
        <c:axId val="91171840"/>
      </c:lineChart>
      <c:dateAx>
        <c:axId val="91169920"/>
        <c:scaling>
          <c:orientation val="minMax"/>
        </c:scaling>
        <c:delete val="1"/>
        <c:axPos val="b"/>
        <c:numFmt formatCode="ge" sourceLinked="1"/>
        <c:majorTickMark val="none"/>
        <c:minorTickMark val="none"/>
        <c:tickLblPos val="none"/>
        <c:crossAx val="91171840"/>
        <c:crosses val="autoZero"/>
        <c:auto val="1"/>
        <c:lblOffset val="100"/>
        <c:baseTimeUnit val="years"/>
      </c:dateAx>
      <c:valAx>
        <c:axId val="911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75.02</c:v>
                </c:pt>
                <c:pt idx="1">
                  <c:v>87.65</c:v>
                </c:pt>
                <c:pt idx="2">
                  <c:v>85.07</c:v>
                </c:pt>
                <c:pt idx="3">
                  <c:v>82.96</c:v>
                </c:pt>
                <c:pt idx="4">
                  <c:v>84.24</c:v>
                </c:pt>
              </c:numCache>
            </c:numRef>
          </c:val>
        </c:ser>
        <c:dLbls>
          <c:showLegendKey val="0"/>
          <c:showVal val="0"/>
          <c:showCatName val="0"/>
          <c:showSerName val="0"/>
          <c:showPercent val="0"/>
          <c:showBubbleSize val="0"/>
        </c:dLbls>
        <c:gapWidth val="150"/>
        <c:axId val="88326912"/>
        <c:axId val="883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26912"/>
        <c:axId val="88328832"/>
      </c:lineChart>
      <c:dateAx>
        <c:axId val="88326912"/>
        <c:scaling>
          <c:orientation val="minMax"/>
        </c:scaling>
        <c:delete val="1"/>
        <c:axPos val="b"/>
        <c:numFmt formatCode="ge" sourceLinked="1"/>
        <c:majorTickMark val="none"/>
        <c:minorTickMark val="none"/>
        <c:tickLblPos val="none"/>
        <c:crossAx val="88328832"/>
        <c:crosses val="autoZero"/>
        <c:auto val="1"/>
        <c:lblOffset val="100"/>
        <c:baseTimeUnit val="years"/>
      </c:dateAx>
      <c:valAx>
        <c:axId val="883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58016"/>
        <c:axId val="891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58016"/>
        <c:axId val="89159936"/>
      </c:lineChart>
      <c:dateAx>
        <c:axId val="89158016"/>
        <c:scaling>
          <c:orientation val="minMax"/>
        </c:scaling>
        <c:delete val="1"/>
        <c:axPos val="b"/>
        <c:numFmt formatCode="ge" sourceLinked="1"/>
        <c:majorTickMark val="none"/>
        <c:minorTickMark val="none"/>
        <c:tickLblPos val="none"/>
        <c:crossAx val="89159936"/>
        <c:crosses val="autoZero"/>
        <c:auto val="1"/>
        <c:lblOffset val="100"/>
        <c:baseTimeUnit val="years"/>
      </c:dateAx>
      <c:valAx>
        <c:axId val="891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72320"/>
        <c:axId val="892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72320"/>
        <c:axId val="89274240"/>
      </c:lineChart>
      <c:dateAx>
        <c:axId val="89272320"/>
        <c:scaling>
          <c:orientation val="minMax"/>
        </c:scaling>
        <c:delete val="1"/>
        <c:axPos val="b"/>
        <c:numFmt formatCode="ge" sourceLinked="1"/>
        <c:majorTickMark val="none"/>
        <c:minorTickMark val="none"/>
        <c:tickLblPos val="none"/>
        <c:crossAx val="89274240"/>
        <c:crosses val="autoZero"/>
        <c:auto val="1"/>
        <c:lblOffset val="100"/>
        <c:baseTimeUnit val="years"/>
      </c:dateAx>
      <c:valAx>
        <c:axId val="892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94720"/>
        <c:axId val="893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94720"/>
        <c:axId val="89300992"/>
      </c:lineChart>
      <c:dateAx>
        <c:axId val="89294720"/>
        <c:scaling>
          <c:orientation val="minMax"/>
        </c:scaling>
        <c:delete val="1"/>
        <c:axPos val="b"/>
        <c:numFmt formatCode="ge" sourceLinked="1"/>
        <c:majorTickMark val="none"/>
        <c:minorTickMark val="none"/>
        <c:tickLblPos val="none"/>
        <c:crossAx val="89300992"/>
        <c:crosses val="autoZero"/>
        <c:auto val="1"/>
        <c:lblOffset val="100"/>
        <c:baseTimeUnit val="years"/>
      </c:dateAx>
      <c:valAx>
        <c:axId val="893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05632"/>
        <c:axId val="896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05632"/>
        <c:axId val="89607552"/>
      </c:lineChart>
      <c:dateAx>
        <c:axId val="89605632"/>
        <c:scaling>
          <c:orientation val="minMax"/>
        </c:scaling>
        <c:delete val="1"/>
        <c:axPos val="b"/>
        <c:numFmt formatCode="ge" sourceLinked="1"/>
        <c:majorTickMark val="none"/>
        <c:minorTickMark val="none"/>
        <c:tickLblPos val="none"/>
        <c:crossAx val="89607552"/>
        <c:crosses val="autoZero"/>
        <c:auto val="1"/>
        <c:lblOffset val="100"/>
        <c:baseTimeUnit val="years"/>
      </c:dateAx>
      <c:valAx>
        <c:axId val="896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143.26</c:v>
                </c:pt>
                <c:pt idx="1">
                  <c:v>127.69</c:v>
                </c:pt>
                <c:pt idx="2">
                  <c:v>123.49</c:v>
                </c:pt>
                <c:pt idx="3">
                  <c:v>109.99</c:v>
                </c:pt>
                <c:pt idx="4">
                  <c:v>98.32</c:v>
                </c:pt>
              </c:numCache>
            </c:numRef>
          </c:val>
        </c:ser>
        <c:dLbls>
          <c:showLegendKey val="0"/>
          <c:showVal val="0"/>
          <c:showCatName val="0"/>
          <c:showSerName val="0"/>
          <c:showPercent val="0"/>
          <c:showBubbleSize val="0"/>
        </c:dLbls>
        <c:gapWidth val="150"/>
        <c:axId val="89642112"/>
        <c:axId val="896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9642112"/>
        <c:axId val="89644032"/>
      </c:lineChart>
      <c:dateAx>
        <c:axId val="89642112"/>
        <c:scaling>
          <c:orientation val="minMax"/>
        </c:scaling>
        <c:delete val="1"/>
        <c:axPos val="b"/>
        <c:numFmt formatCode="ge" sourceLinked="1"/>
        <c:majorTickMark val="none"/>
        <c:minorTickMark val="none"/>
        <c:tickLblPos val="none"/>
        <c:crossAx val="89644032"/>
        <c:crosses val="autoZero"/>
        <c:auto val="1"/>
        <c:lblOffset val="100"/>
        <c:baseTimeUnit val="years"/>
      </c:dateAx>
      <c:valAx>
        <c:axId val="896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49.5</c:v>
                </c:pt>
                <c:pt idx="1">
                  <c:v>73.45</c:v>
                </c:pt>
                <c:pt idx="2">
                  <c:v>64.319999999999993</c:v>
                </c:pt>
                <c:pt idx="3">
                  <c:v>59.23</c:v>
                </c:pt>
                <c:pt idx="4">
                  <c:v>61.69</c:v>
                </c:pt>
              </c:numCache>
            </c:numRef>
          </c:val>
        </c:ser>
        <c:dLbls>
          <c:showLegendKey val="0"/>
          <c:showVal val="0"/>
          <c:showCatName val="0"/>
          <c:showSerName val="0"/>
          <c:showPercent val="0"/>
          <c:showBubbleSize val="0"/>
        </c:dLbls>
        <c:gapWidth val="150"/>
        <c:axId val="89668224"/>
        <c:axId val="896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9668224"/>
        <c:axId val="89690880"/>
      </c:lineChart>
      <c:dateAx>
        <c:axId val="89668224"/>
        <c:scaling>
          <c:orientation val="minMax"/>
        </c:scaling>
        <c:delete val="1"/>
        <c:axPos val="b"/>
        <c:numFmt formatCode="ge" sourceLinked="1"/>
        <c:majorTickMark val="none"/>
        <c:minorTickMark val="none"/>
        <c:tickLblPos val="none"/>
        <c:crossAx val="89690880"/>
        <c:crosses val="autoZero"/>
        <c:auto val="1"/>
        <c:lblOffset val="100"/>
        <c:baseTimeUnit val="years"/>
      </c:dateAx>
      <c:valAx>
        <c:axId val="896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260.04000000000002</c:v>
                </c:pt>
                <c:pt idx="1">
                  <c:v>169.38</c:v>
                </c:pt>
                <c:pt idx="2">
                  <c:v>184.29</c:v>
                </c:pt>
                <c:pt idx="3">
                  <c:v>213.43</c:v>
                </c:pt>
                <c:pt idx="4">
                  <c:v>193.75</c:v>
                </c:pt>
              </c:numCache>
            </c:numRef>
          </c:val>
        </c:ser>
        <c:dLbls>
          <c:showLegendKey val="0"/>
          <c:showVal val="0"/>
          <c:showCatName val="0"/>
          <c:showSerName val="0"/>
          <c:showPercent val="0"/>
          <c:showBubbleSize val="0"/>
        </c:dLbls>
        <c:gapWidth val="150"/>
        <c:axId val="89704320"/>
        <c:axId val="897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9704320"/>
        <c:axId val="89706496"/>
      </c:lineChart>
      <c:dateAx>
        <c:axId val="89704320"/>
        <c:scaling>
          <c:orientation val="minMax"/>
        </c:scaling>
        <c:delete val="1"/>
        <c:axPos val="b"/>
        <c:numFmt formatCode="ge" sourceLinked="1"/>
        <c:majorTickMark val="none"/>
        <c:minorTickMark val="none"/>
        <c:tickLblPos val="none"/>
        <c:crossAx val="89706496"/>
        <c:crosses val="autoZero"/>
        <c:auto val="1"/>
        <c:lblOffset val="100"/>
        <c:baseTimeUnit val="years"/>
      </c:dateAx>
      <c:valAx>
        <c:axId val="897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西目屋村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1420</v>
      </c>
      <c r="AM8" s="47"/>
      <c r="AN8" s="47"/>
      <c r="AO8" s="47"/>
      <c r="AP8" s="47"/>
      <c r="AQ8" s="47"/>
      <c r="AR8" s="47"/>
      <c r="AS8" s="47"/>
      <c r="AT8" s="43">
        <f>データ!S6</f>
        <v>246.02</v>
      </c>
      <c r="AU8" s="43"/>
      <c r="AV8" s="43"/>
      <c r="AW8" s="43"/>
      <c r="AX8" s="43"/>
      <c r="AY8" s="43"/>
      <c r="AZ8" s="43"/>
      <c r="BA8" s="43"/>
      <c r="BB8" s="43">
        <f>データ!T6</f>
        <v>5.77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100</v>
      </c>
      <c r="Q10" s="43"/>
      <c r="R10" s="43"/>
      <c r="S10" s="43"/>
      <c r="T10" s="43"/>
      <c r="U10" s="43"/>
      <c r="V10" s="43"/>
      <c r="W10" s="43">
        <f>データ!P6</f>
        <v>73.63</v>
      </c>
      <c r="X10" s="43"/>
      <c r="Y10" s="43"/>
      <c r="Z10" s="43"/>
      <c r="AA10" s="43"/>
      <c r="AB10" s="43"/>
      <c r="AC10" s="43"/>
      <c r="AD10" s="47">
        <f>データ!Q6</f>
        <v>2160</v>
      </c>
      <c r="AE10" s="47"/>
      <c r="AF10" s="47"/>
      <c r="AG10" s="47"/>
      <c r="AH10" s="47"/>
      <c r="AI10" s="47"/>
      <c r="AJ10" s="47"/>
      <c r="AK10" s="2"/>
      <c r="AL10" s="47">
        <f>データ!U6</f>
        <v>1404</v>
      </c>
      <c r="AM10" s="47"/>
      <c r="AN10" s="47"/>
      <c r="AO10" s="47"/>
      <c r="AP10" s="47"/>
      <c r="AQ10" s="47"/>
      <c r="AR10" s="47"/>
      <c r="AS10" s="47"/>
      <c r="AT10" s="43">
        <f>データ!V6</f>
        <v>1.1499999999999999</v>
      </c>
      <c r="AU10" s="43"/>
      <c r="AV10" s="43"/>
      <c r="AW10" s="43"/>
      <c r="AX10" s="43"/>
      <c r="AY10" s="43"/>
      <c r="AZ10" s="43"/>
      <c r="BA10" s="43"/>
      <c r="BB10" s="43">
        <f>データ!W6</f>
        <v>1220.8699999999999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23434</v>
      </c>
      <c r="D6" s="31">
        <f t="shared" si="3"/>
        <v>47</v>
      </c>
      <c r="E6" s="31">
        <f t="shared" si="3"/>
        <v>17</v>
      </c>
      <c r="F6" s="31">
        <f t="shared" si="3"/>
        <v>5</v>
      </c>
      <c r="G6" s="31">
        <f t="shared" si="3"/>
        <v>0</v>
      </c>
      <c r="H6" s="31" t="str">
        <f t="shared" si="3"/>
        <v>青森県　西目屋村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100</v>
      </c>
      <c r="P6" s="32">
        <f t="shared" si="3"/>
        <v>73.63</v>
      </c>
      <c r="Q6" s="32">
        <f t="shared" si="3"/>
        <v>2160</v>
      </c>
      <c r="R6" s="32">
        <f t="shared" si="3"/>
        <v>1420</v>
      </c>
      <c r="S6" s="32">
        <f t="shared" si="3"/>
        <v>246.02</v>
      </c>
      <c r="T6" s="32">
        <f t="shared" si="3"/>
        <v>5.77</v>
      </c>
      <c r="U6" s="32">
        <f t="shared" si="3"/>
        <v>1404</v>
      </c>
      <c r="V6" s="32">
        <f t="shared" si="3"/>
        <v>1.1499999999999999</v>
      </c>
      <c r="W6" s="32">
        <f t="shared" si="3"/>
        <v>1220.8699999999999</v>
      </c>
      <c r="X6" s="33">
        <f>IF(X7="",NA(),X7)</f>
        <v>75.02</v>
      </c>
      <c r="Y6" s="33">
        <f t="shared" ref="Y6:AG6" si="4">IF(Y7="",NA(),Y7)</f>
        <v>87.65</v>
      </c>
      <c r="Z6" s="33">
        <f t="shared" si="4"/>
        <v>85.07</v>
      </c>
      <c r="AA6" s="33">
        <f t="shared" si="4"/>
        <v>82.96</v>
      </c>
      <c r="AB6" s="33">
        <f t="shared" si="4"/>
        <v>84.24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143.26</v>
      </c>
      <c r="BF6" s="33">
        <f t="shared" ref="BF6:BN6" si="7">IF(BF7="",NA(),BF7)</f>
        <v>127.69</v>
      </c>
      <c r="BG6" s="33">
        <f t="shared" si="7"/>
        <v>123.49</v>
      </c>
      <c r="BH6" s="33">
        <f t="shared" si="7"/>
        <v>109.99</v>
      </c>
      <c r="BI6" s="33">
        <f t="shared" si="7"/>
        <v>98.32</v>
      </c>
      <c r="BJ6" s="33">
        <f t="shared" si="7"/>
        <v>1239.2</v>
      </c>
      <c r="BK6" s="33">
        <f t="shared" si="7"/>
        <v>1197.82</v>
      </c>
      <c r="BL6" s="33">
        <f t="shared" si="7"/>
        <v>1126.77</v>
      </c>
      <c r="BM6" s="33">
        <f t="shared" si="7"/>
        <v>1044.8</v>
      </c>
      <c r="BN6" s="33">
        <f t="shared" si="7"/>
        <v>1081.8</v>
      </c>
      <c r="BO6" s="32" t="str">
        <f>IF(BO7="","",IF(BO7="-","【-】","【"&amp;SUBSTITUTE(TEXT(BO7,"#,##0.00"),"-","△")&amp;"】"))</f>
        <v>【1,015.77】</v>
      </c>
      <c r="BP6" s="33">
        <f>IF(BP7="",NA(),BP7)</f>
        <v>49.5</v>
      </c>
      <c r="BQ6" s="33">
        <f t="shared" ref="BQ6:BY6" si="8">IF(BQ7="",NA(),BQ7)</f>
        <v>73.45</v>
      </c>
      <c r="BR6" s="33">
        <f t="shared" si="8"/>
        <v>64.319999999999993</v>
      </c>
      <c r="BS6" s="33">
        <f t="shared" si="8"/>
        <v>59.23</v>
      </c>
      <c r="BT6" s="33">
        <f t="shared" si="8"/>
        <v>61.69</v>
      </c>
      <c r="BU6" s="33">
        <f t="shared" si="8"/>
        <v>51.56</v>
      </c>
      <c r="BV6" s="33">
        <f t="shared" si="8"/>
        <v>51.03</v>
      </c>
      <c r="BW6" s="33">
        <f t="shared" si="8"/>
        <v>50.9</v>
      </c>
      <c r="BX6" s="33">
        <f t="shared" si="8"/>
        <v>50.82</v>
      </c>
      <c r="BY6" s="33">
        <f t="shared" si="8"/>
        <v>52.19</v>
      </c>
      <c r="BZ6" s="32" t="str">
        <f>IF(BZ7="","",IF(BZ7="-","【-】","【"&amp;SUBSTITUTE(TEXT(BZ7,"#,##0.00"),"-","△")&amp;"】"))</f>
        <v>【52.78】</v>
      </c>
      <c r="CA6" s="33">
        <f>IF(CA7="",NA(),CA7)</f>
        <v>260.04000000000002</v>
      </c>
      <c r="CB6" s="33">
        <f t="shared" ref="CB6:CJ6" si="9">IF(CB7="",NA(),CB7)</f>
        <v>169.38</v>
      </c>
      <c r="CC6" s="33">
        <f t="shared" si="9"/>
        <v>184.29</v>
      </c>
      <c r="CD6" s="33">
        <f t="shared" si="9"/>
        <v>213.43</v>
      </c>
      <c r="CE6" s="33">
        <f t="shared" si="9"/>
        <v>193.75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65.84</v>
      </c>
      <c r="CM6" s="33">
        <f t="shared" ref="CM6:CU6" si="10">IF(CM7="",NA(),CM7)</f>
        <v>61.41</v>
      </c>
      <c r="CN6" s="33">
        <f t="shared" si="10"/>
        <v>59.43</v>
      </c>
      <c r="CO6" s="33">
        <f t="shared" si="10"/>
        <v>53.64</v>
      </c>
      <c r="CP6" s="33">
        <f t="shared" si="10"/>
        <v>53.76</v>
      </c>
      <c r="CQ6" s="33">
        <f t="shared" si="10"/>
        <v>55.2</v>
      </c>
      <c r="CR6" s="33">
        <f t="shared" si="10"/>
        <v>54.74</v>
      </c>
      <c r="CS6" s="33">
        <f t="shared" si="10"/>
        <v>53.78</v>
      </c>
      <c r="CT6" s="33">
        <f t="shared" si="10"/>
        <v>53.24</v>
      </c>
      <c r="CU6" s="33">
        <f t="shared" si="10"/>
        <v>52.31</v>
      </c>
      <c r="CV6" s="32" t="str">
        <f>IF(CV7="","",IF(CV7="-","【-】","【"&amp;SUBSTITUTE(TEXT(CV7,"#,##0.00"),"-","△")&amp;"】"))</f>
        <v>【52.74】</v>
      </c>
      <c r="CW6" s="33">
        <f>IF(CW7="",NA(),CW7)</f>
        <v>66.55</v>
      </c>
      <c r="CX6" s="33">
        <f t="shared" ref="CX6:DF6" si="11">IF(CX7="",NA(),CX7)</f>
        <v>74.430000000000007</v>
      </c>
      <c r="CY6" s="33">
        <f t="shared" si="11"/>
        <v>75.540000000000006</v>
      </c>
      <c r="CZ6" s="33">
        <f t="shared" si="11"/>
        <v>75.14</v>
      </c>
      <c r="DA6" s="33">
        <f t="shared" si="11"/>
        <v>74.430000000000007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23434</v>
      </c>
      <c r="D7" s="35">
        <v>47</v>
      </c>
      <c r="E7" s="35">
        <v>17</v>
      </c>
      <c r="F7" s="35">
        <v>5</v>
      </c>
      <c r="G7" s="35">
        <v>0</v>
      </c>
      <c r="H7" s="35" t="s">
        <v>96</v>
      </c>
      <c r="I7" s="35" t="s">
        <v>97</v>
      </c>
      <c r="J7" s="35" t="s">
        <v>98</v>
      </c>
      <c r="K7" s="35" t="s">
        <v>99</v>
      </c>
      <c r="L7" s="35" t="s">
        <v>100</v>
      </c>
      <c r="M7" s="36" t="s">
        <v>101</v>
      </c>
      <c r="N7" s="36" t="s">
        <v>102</v>
      </c>
      <c r="O7" s="36">
        <v>100</v>
      </c>
      <c r="P7" s="36">
        <v>73.63</v>
      </c>
      <c r="Q7" s="36">
        <v>2160</v>
      </c>
      <c r="R7" s="36">
        <v>1420</v>
      </c>
      <c r="S7" s="36">
        <v>246.02</v>
      </c>
      <c r="T7" s="36">
        <v>5.77</v>
      </c>
      <c r="U7" s="36">
        <v>1404</v>
      </c>
      <c r="V7" s="36">
        <v>1.1499999999999999</v>
      </c>
      <c r="W7" s="36">
        <v>1220.8699999999999</v>
      </c>
      <c r="X7" s="36">
        <v>75.02</v>
      </c>
      <c r="Y7" s="36">
        <v>87.65</v>
      </c>
      <c r="Z7" s="36">
        <v>85.07</v>
      </c>
      <c r="AA7" s="36">
        <v>82.96</v>
      </c>
      <c r="AB7" s="36">
        <v>84.24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143.26</v>
      </c>
      <c r="BF7" s="36">
        <v>127.69</v>
      </c>
      <c r="BG7" s="36">
        <v>123.49</v>
      </c>
      <c r="BH7" s="36">
        <v>109.99</v>
      </c>
      <c r="BI7" s="36">
        <v>98.32</v>
      </c>
      <c r="BJ7" s="36">
        <v>1239.2</v>
      </c>
      <c r="BK7" s="36">
        <v>1197.82</v>
      </c>
      <c r="BL7" s="36">
        <v>1126.77</v>
      </c>
      <c r="BM7" s="36">
        <v>1044.8</v>
      </c>
      <c r="BN7" s="36">
        <v>1081.8</v>
      </c>
      <c r="BO7" s="36">
        <v>1015.77</v>
      </c>
      <c r="BP7" s="36">
        <v>49.5</v>
      </c>
      <c r="BQ7" s="36">
        <v>73.45</v>
      </c>
      <c r="BR7" s="36">
        <v>64.319999999999993</v>
      </c>
      <c r="BS7" s="36">
        <v>59.23</v>
      </c>
      <c r="BT7" s="36">
        <v>61.69</v>
      </c>
      <c r="BU7" s="36">
        <v>51.56</v>
      </c>
      <c r="BV7" s="36">
        <v>51.03</v>
      </c>
      <c r="BW7" s="36">
        <v>50.9</v>
      </c>
      <c r="BX7" s="36">
        <v>50.82</v>
      </c>
      <c r="BY7" s="36">
        <v>52.19</v>
      </c>
      <c r="BZ7" s="36">
        <v>52.78</v>
      </c>
      <c r="CA7" s="36">
        <v>260.04000000000002</v>
      </c>
      <c r="CB7" s="36">
        <v>169.38</v>
      </c>
      <c r="CC7" s="36">
        <v>184.29</v>
      </c>
      <c r="CD7" s="36">
        <v>213.43</v>
      </c>
      <c r="CE7" s="36">
        <v>193.75</v>
      </c>
      <c r="CF7" s="36">
        <v>283.26</v>
      </c>
      <c r="CG7" s="36">
        <v>289.60000000000002</v>
      </c>
      <c r="CH7" s="36">
        <v>293.27</v>
      </c>
      <c r="CI7" s="36">
        <v>300.52</v>
      </c>
      <c r="CJ7" s="36">
        <v>296.14</v>
      </c>
      <c r="CK7" s="36">
        <v>289.81</v>
      </c>
      <c r="CL7" s="36">
        <v>65.84</v>
      </c>
      <c r="CM7" s="36">
        <v>61.41</v>
      </c>
      <c r="CN7" s="36">
        <v>59.43</v>
      </c>
      <c r="CO7" s="36">
        <v>53.64</v>
      </c>
      <c r="CP7" s="36">
        <v>53.76</v>
      </c>
      <c r="CQ7" s="36">
        <v>55.2</v>
      </c>
      <c r="CR7" s="36">
        <v>54.74</v>
      </c>
      <c r="CS7" s="36">
        <v>53.78</v>
      </c>
      <c r="CT7" s="36">
        <v>53.24</v>
      </c>
      <c r="CU7" s="36">
        <v>52.31</v>
      </c>
      <c r="CV7" s="36">
        <v>52.74</v>
      </c>
      <c r="CW7" s="36">
        <v>66.55</v>
      </c>
      <c r="CX7" s="36">
        <v>74.430000000000007</v>
      </c>
      <c r="CY7" s="36">
        <v>75.540000000000006</v>
      </c>
      <c r="CZ7" s="36">
        <v>75.14</v>
      </c>
      <c r="DA7" s="36">
        <v>74.430000000000007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2017-02-24T01:41:55Z</cp:lastPrinted>
  <dcterms:created xsi:type="dcterms:W3CDTF">2017-02-08T03:06:09Z</dcterms:created>
  <dcterms:modified xsi:type="dcterms:W3CDTF">2017-02-24T01:43:32Z</dcterms:modified>
  <cp:category/>
</cp:coreProperties>
</file>