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nishimeya17\Desktop\移行データー\D_My Documents　Ｄ\WorkingFiles\SuidouWorkingFiles\05公営企業\★経営比較分析表★\R元経営比較分析表\【経営比較分析表】2018_023434_47_010\"/>
    </mc:Choice>
  </mc:AlternateContent>
  <xr:revisionPtr revIDLastSave="0" documentId="13_ncr:1_{7CBDFCE5-A026-4225-9F34-EE24186AA205}" xr6:coauthVersionLast="43" xr6:coauthVersionMax="43" xr10:uidLastSave="{00000000-0000-0000-0000-000000000000}"/>
  <workbookProtection workbookAlgorithmName="SHA-512" workbookHashValue="4ssbp+ofdzvHry94JATcWr3AEuJ7SGTjdZqWbNHwh7ugyahQDji7pX4xH51F/oySjsm5bE2fYR0VxpmAPnvXTw==" workbookSaltValue="cNGwc4LoTi5V0aXXMpiFnA==" workbookSpinCount="100000" lockStructure="1"/>
  <bookViews>
    <workbookView xWindow="-120" yWindow="-120" windowWidth="20730" windowHeight="117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<sst xmlns="http://schemas.openxmlformats.org/spreadsheetml/2006/main" count="225" uniqueCount="113">
  <si>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</si>
  <si>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</si>
  <si>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</si>
  <si>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</si>
  <si>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</si>
  <si>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</si>
  <si>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</si>
  <si>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</si>
  <si>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</si>
  <si>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</si>
  <si>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</si>
  <si>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</si>
  <si>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</si>
  <si>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</si>
  <si>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</si>
  <si>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</si>
  <si>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</si>
  <si>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</si>
  <si>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</si>
  <si>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</si>
  <si>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</si>
  <si>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</si>
  <si>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</si>
  <si>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</si>
  <si>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</si>
  <si>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</si>
  <si>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</si>
  <si>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</si>
  <si>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</si>
  <si>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</si>
  <si>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</si>
  <si>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</si>
  <si>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</si>
  <si>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</si>
  <si>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</si>
  <si>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</si>
  <si>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</si>
  <si>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</si>
  <si>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</si>
  <si>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</si>
  <si>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</si>
  <si>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</si>
  <si>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</si>
  <si>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</si>
  <si>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</si>
  <si>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</si>
  <si>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</si>
  <si>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</si>
  <si>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</si>
  <si>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</si>
  <si>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</si>
  <si>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</si>
  <si>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</si>
  <si>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</si>
  <si>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</si>
  <si>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</si>
  <si>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</si>
  <si>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</si>
  <si>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</si>
  <si>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</si>
  <si>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</si>
  <si>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</si>
  <si>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</si>
  <si>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</si>
  <si>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</si>
  <si>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</si>
  <si>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</si>
  <si>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</si>
  <si>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</si>
  <si>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</si>
  <si>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</si>
  <si>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</si>
  <si>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</si>
  <si>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</si>
  <si>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</si>
  <si>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</si>
  <si>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</si>
  <si>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</si>
  <si>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</si>
  <si>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</si>
  <si>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</si>
  <si>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</si>
  <si>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</si>
  <si>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</si>
  <si>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</si>
  <si>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</si>
  <si>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</si>
  <si>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</si>
  <si>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</si>
  <si>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</si>
  <si>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</si>
  <si>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</si>
  <si>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</si>
  <si>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</si>
  <si>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</si>
  <si>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</si>
  <si>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</si>
  <si>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西目屋村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</si>
  <si>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</si>
  <si>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</si>
  <si>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</si>
  <si>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</si>
  <si>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</si>
  <si>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</si>
  <si>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</si>
  <si>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</si>
  <si>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</si>
  <si>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</si>
  <si>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</si>
  <si>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</si>
  <si>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一般会計からの繰入により経営を賄っていることから、施設利用率を考慮に入れた投資行動と適切な料金収入の確保に向け、検討していく必要があるほか、経常経費についてもコスト削減の意識を高め、経費削減に向けた取組を実施していく必要がある。</t>
    <rPh sb="1" eb="3">
      <t>イッパン</t>
    </rPh>
    <rPh sb="3" eb="5">
      <t>カイケイ</t>
    </rPh>
    <rPh sb="8" eb="10">
      <t>クリイレ</t>
    </rPh>
    <rPh sb="13" eb="15">
      <t>ケイエイ</t>
    </rPh>
    <rPh sb="16" eb="17">
      <t>マカナ</t>
    </rPh>
    <rPh sb="26" eb="28">
      <t>シセツ</t>
    </rPh>
    <rPh sb="28" eb="30">
      <t>リヨウ</t>
    </rPh>
    <rPh sb="30" eb="31">
      <t>リツ</t>
    </rPh>
    <rPh sb="32" eb="34">
      <t>コウリョ</t>
    </rPh>
    <rPh sb="35" eb="36">
      <t>イ</t>
    </rPh>
    <rPh sb="38" eb="40">
      <t>トウシ</t>
    </rPh>
    <rPh sb="40" eb="42">
      <t>コウドウ</t>
    </rPh>
    <rPh sb="43" eb="45">
      <t>テキセツ</t>
    </rPh>
    <rPh sb="46" eb="48">
      <t>リョウキン</t>
    </rPh>
    <rPh sb="48" eb="50">
      <t>シュウニュウ</t>
    </rPh>
    <rPh sb="51" eb="53">
      <t>カクホ</t>
    </rPh>
    <rPh sb="54" eb="55">
      <t>ム</t>
    </rPh>
    <rPh sb="57" eb="59">
      <t>ケントウ</t>
    </rPh>
    <rPh sb="63" eb="65">
      <t>ヒツヨウ</t>
    </rPh>
    <rPh sb="71" eb="73">
      <t>ケイジョウ</t>
    </rPh>
    <rPh sb="73" eb="75">
      <t>ケイヒ</t>
    </rPh>
    <rPh sb="83" eb="85">
      <t>サクゲン</t>
    </rPh>
    <rPh sb="86" eb="88">
      <t>イシキ</t>
    </rPh>
    <rPh sb="89" eb="90">
      <t>タカ</t>
    </rPh>
    <rPh sb="92" eb="94">
      <t>ケイヒ</t>
    </rPh>
    <rPh sb="94" eb="96">
      <t>サクゲン</t>
    </rPh>
    <rPh sb="97" eb="98">
      <t>ム</t>
    </rPh>
    <rPh sb="100" eb="102">
      <t>トリクミ</t>
    </rPh>
    <rPh sb="103" eb="105">
      <t>ジッシ</t>
    </rPh>
    <rPh sb="109" eb="111">
      <t>ヒツヨウ</t>
    </rPh>
    <phoneticPr fontId="4"/>
  </si>
  <si>
    <t xml:space="preserve"> 給水人口の減少により　使用料収入が減少傾向にあるため、施設の維持管理費等を使用料で賄えていないのが現状である。
 また、料金回収率の低下や給水原価の高騰の要因である施設修繕費が今後も引続き見込まれるため、適切な運営を目指すため料金改定の検討が必要である。
</t>
    <rPh sb="1" eb="3">
      <t>キュウスイ</t>
    </rPh>
    <rPh sb="3" eb="5">
      <t>ジンコウ</t>
    </rPh>
    <rPh sb="6" eb="8">
      <t>ゲンショウ</t>
    </rPh>
    <rPh sb="12" eb="15">
      <t>シヨウリョウ</t>
    </rPh>
    <rPh sb="15" eb="17">
      <t>シュウニュウ</t>
    </rPh>
    <rPh sb="18" eb="20">
      <t>ゲンショウ</t>
    </rPh>
    <rPh sb="20" eb="22">
      <t>ケイコウ</t>
    </rPh>
    <rPh sb="28" eb="30">
      <t>シセツ</t>
    </rPh>
    <rPh sb="31" eb="33">
      <t>イジ</t>
    </rPh>
    <rPh sb="33" eb="36">
      <t>カンリヒ</t>
    </rPh>
    <rPh sb="36" eb="37">
      <t>トウ</t>
    </rPh>
    <rPh sb="38" eb="41">
      <t>シヨウリョウ</t>
    </rPh>
    <rPh sb="42" eb="43">
      <t>マカナ</t>
    </rPh>
    <rPh sb="50" eb="52">
      <t>ゲンジョウ</t>
    </rPh>
    <rPh sb="61" eb="63">
      <t>リョウキン</t>
    </rPh>
    <rPh sb="63" eb="65">
      <t>カイシュウ</t>
    </rPh>
    <rPh sb="65" eb="66">
      <t>リツ</t>
    </rPh>
    <rPh sb="67" eb="69">
      <t>テイカ</t>
    </rPh>
    <rPh sb="70" eb="72">
      <t>キュウスイ</t>
    </rPh>
    <rPh sb="72" eb="74">
      <t>ゲンカ</t>
    </rPh>
    <rPh sb="75" eb="77">
      <t>コウトウ</t>
    </rPh>
    <rPh sb="78" eb="80">
      <t>ヨウイン</t>
    </rPh>
    <rPh sb="83" eb="85">
      <t>シセツ</t>
    </rPh>
    <rPh sb="85" eb="88">
      <t>シュウゼンヒ</t>
    </rPh>
    <rPh sb="89" eb="91">
      <t>コンゴ</t>
    </rPh>
    <rPh sb="92" eb="94">
      <t>ヒキツヅ</t>
    </rPh>
    <rPh sb="95" eb="97">
      <t>ミコ</t>
    </rPh>
    <rPh sb="103" eb="105">
      <t>テキセツ</t>
    </rPh>
    <rPh sb="106" eb="108">
      <t>ウンエイ</t>
    </rPh>
    <rPh sb="109" eb="111">
      <t>メザ</t>
    </rPh>
    <rPh sb="114" eb="116">
      <t>リョウキン</t>
    </rPh>
    <rPh sb="116" eb="118">
      <t>カイテイ</t>
    </rPh>
    <rPh sb="119" eb="121">
      <t>ケントウ</t>
    </rPh>
    <rPh sb="122" eb="124">
      <t>ヒツヨウ</t>
    </rPh>
    <phoneticPr fontId="4"/>
  </si>
  <si>
    <t>　浄水処理施設については、20年を経過する施設も出てきたため、施設の設備投資について計画的な更新が必要と思われる。
　また、管路についても老朽化の進んでいる一部地域があるため、計画的に更新の検討し今後、管路更新に必要な財源を確保していくことが必要がである。</t>
    <rPh sb="1" eb="3">
      <t>ジョウスイ</t>
    </rPh>
    <rPh sb="3" eb="5">
      <t>ショリ</t>
    </rPh>
    <rPh sb="5" eb="7">
      <t>シセツ</t>
    </rPh>
    <rPh sb="15" eb="16">
      <t>ネン</t>
    </rPh>
    <rPh sb="17" eb="19">
      <t>ケイカ</t>
    </rPh>
    <rPh sb="21" eb="23">
      <t>シセツ</t>
    </rPh>
    <rPh sb="24" eb="25">
      <t>デ</t>
    </rPh>
    <rPh sb="31" eb="33">
      <t>シセツ</t>
    </rPh>
    <rPh sb="34" eb="36">
      <t>セツビ</t>
    </rPh>
    <rPh sb="36" eb="38">
      <t>トウシ</t>
    </rPh>
    <rPh sb="42" eb="45">
      <t>ケイカクテキ</t>
    </rPh>
    <rPh sb="46" eb="48">
      <t>コウシン</t>
    </rPh>
    <rPh sb="49" eb="51">
      <t>ヒツヨウ</t>
    </rPh>
    <rPh sb="52" eb="53">
      <t>オモ</t>
    </rPh>
    <rPh sb="62" eb="64">
      <t>カンロ</t>
    </rPh>
    <rPh sb="69" eb="72">
      <t>ロウキュウカ</t>
    </rPh>
    <rPh sb="73" eb="74">
      <t>スス</t>
    </rPh>
    <rPh sb="78" eb="80">
      <t>イチブ</t>
    </rPh>
    <rPh sb="80" eb="82">
      <t>チイキ</t>
    </rPh>
    <rPh sb="88" eb="91">
      <t>ケイカクテキ</t>
    </rPh>
    <rPh sb="92" eb="94">
      <t>コウシン</t>
    </rPh>
    <rPh sb="95" eb="97">
      <t>ケントウ</t>
    </rPh>
    <rPh sb="98" eb="100">
      <t>コンゴ</t>
    </rPh>
    <rPh sb="101" eb="103">
      <t>カンロ</t>
    </rPh>
    <rPh sb="103" eb="105">
      <t>コウシン</t>
    </rPh>
    <rPh sb="106" eb="108">
      <t>ヒツヨウ</t>
    </rPh>
    <rPh sb="109" eb="111">
      <t>ザイゲン</t>
    </rPh>
    <rPh sb="112" eb="114">
      <t>カクホ</t>
    </rPh>
    <rPh sb="121" eb="1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</si>
</sst>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formatCode="#,##0.00;&quot;△&quot;#,##0.00;&quot;-&quot;">
                  <c:v>1.84</c:v>
                </c:pt>
                <c:pt idx="4">
                  <c:v>0</c:v>
                </c:pt>
              </c:numCache>
            </c:numRef>
          </c:val>
          <c:extLst>
            <c:ext xmlns:c16="http://schemas.microsoft.com/office/drawing/2014/chart" uri="{C3380CC4-5D6E-409C-BE32-E72D297353CC}">
              <c16:uniqueId val="{00000000-3AC4-4D41-B61B-65DE8403FFC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3AC4-4D41-B61B-65DE8403FFC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51.65</c:v>
                </c:pt>
                <c:pt idx="1">
                  <c:v>45.84</c:v>
                </c:pt>
                <c:pt idx="2">
                  <c:v>32.76</c:v>
                </c:pt>
                <c:pt idx="3">
                  <c:v>32.9</c:v>
                </c:pt>
                <c:pt idx="4">
                  <c:v>33.21</c:v>
                </c:pt>
              </c:numCache>
            </c:numRef>
          </c:val>
          <c:extLst>
            <c:ext xmlns:c16="http://schemas.microsoft.com/office/drawing/2014/chart" uri="{C3380CC4-5D6E-409C-BE32-E72D297353CC}">
              <c16:uniqueId val="{00000000-5F17-4729-86CC-59442DC0BCA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5F17-4729-86CC-59442DC0BCA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62.66</c:v>
                </c:pt>
                <c:pt idx="1">
                  <c:v>63</c:v>
                </c:pt>
                <c:pt idx="2">
                  <c:v>69.64</c:v>
                </c:pt>
                <c:pt idx="3">
                  <c:v>67.53</c:v>
                </c:pt>
                <c:pt idx="4">
                  <c:v>61.56</c:v>
                </c:pt>
              </c:numCache>
            </c:numRef>
          </c:val>
          <c:extLst>
            <c:ext xmlns:c16="http://schemas.microsoft.com/office/drawing/2014/chart" uri="{C3380CC4-5D6E-409C-BE32-E72D297353CC}">
              <c16:uniqueId val="{00000000-5ADB-4CC1-AFAA-4A72B1BDA69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5ADB-4CC1-AFAA-4A72B1BDA69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49.97</c:v>
                </c:pt>
                <c:pt idx="1">
                  <c:v>51.06</c:v>
                </c:pt>
                <c:pt idx="2">
                  <c:v>47.72</c:v>
                </c:pt>
                <c:pt idx="3">
                  <c:v>44.78</c:v>
                </c:pt>
                <c:pt idx="4">
                  <c:v>48.33</c:v>
                </c:pt>
              </c:numCache>
            </c:numRef>
          </c:val>
          <c:extLst>
            <c:ext xmlns:c16="http://schemas.microsoft.com/office/drawing/2014/chart" uri="{C3380CC4-5D6E-409C-BE32-E72D297353CC}">
              <c16:uniqueId val="{00000000-747E-44B1-9D4A-91DAF492DC9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747E-44B1-9D4A-91DAF492DC9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4D-48B4-84F0-7921A9FAE23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4D-48B4-84F0-7921A9FAE23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91-4CB6-8CFB-2500845BBFE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91-4CB6-8CFB-2500845BBFE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47-4D06-A63A-53630BC754B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47-4D06-A63A-53630BC754B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28-4460-B2A2-16AF1AF87A3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28-4460-B2A2-16AF1AF87A3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4627.0600000000004</c:v>
                </c:pt>
                <c:pt idx="1">
                  <c:v>5168.18</c:v>
                </c:pt>
                <c:pt idx="2">
                  <c:v>5822.05</c:v>
                </c:pt>
                <c:pt idx="3">
                  <c:v>5913.53</c:v>
                </c:pt>
                <c:pt idx="4">
                  <c:v>5931.96</c:v>
                </c:pt>
              </c:numCache>
            </c:numRef>
          </c:val>
          <c:extLst>
            <c:ext xmlns:c16="http://schemas.microsoft.com/office/drawing/2014/chart" uri="{C3380CC4-5D6E-409C-BE32-E72D297353CC}">
              <c16:uniqueId val="{00000000-5FC3-49C5-A7A9-0C44CA308EF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5FC3-49C5-A7A9-0C44CA308EF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20.11</c:v>
                </c:pt>
                <c:pt idx="1">
                  <c:v>17.350000000000001</c:v>
                </c:pt>
                <c:pt idx="2">
                  <c:v>17.809999999999999</c:v>
                </c:pt>
                <c:pt idx="3">
                  <c:v>17.63</c:v>
                </c:pt>
                <c:pt idx="4">
                  <c:v>15.5</c:v>
                </c:pt>
              </c:numCache>
            </c:numRef>
          </c:val>
          <c:extLst>
            <c:ext xmlns:c16="http://schemas.microsoft.com/office/drawing/2014/chart" uri="{C3380CC4-5D6E-409C-BE32-E72D297353CC}">
              <c16:uniqueId val="{00000000-D65D-4AFD-9117-3F6C17BC6F6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D65D-4AFD-9117-3F6C17BC6F6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665.52</c:v>
                </c:pt>
                <c:pt idx="1">
                  <c:v>778.99</c:v>
                </c:pt>
                <c:pt idx="2">
                  <c:v>731.79</c:v>
                </c:pt>
                <c:pt idx="3">
                  <c:v>722.16</c:v>
                </c:pt>
                <c:pt idx="4">
                  <c:v>842.52</c:v>
                </c:pt>
              </c:numCache>
            </c:numRef>
          </c:val>
          <c:extLst>
            <c:ext xmlns:c16="http://schemas.microsoft.com/office/drawing/2014/chart" uri="{C3380CC4-5D6E-409C-BE32-E72D297353CC}">
              <c16:uniqueId val="{00000000-547B-4D1B-8790-9E0A56F639A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547B-4D1B-8790-9E0A56F639A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西目屋村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60">
        <f>データ!$R$6</f>
        <v>1369</v>
      </c>
      <c r="AM8" s="60"/>
      <c r="AN8" s="60"/>
      <c r="AO8" s="60"/>
      <c r="AP8" s="60"/>
      <c r="AQ8" s="60"/>
      <c r="AR8" s="60"/>
      <c r="AS8" s="60"/>
      <c r="AT8" s="59">
        <f>データ!$S$6</f>
        <v>246.02</v>
      </c>
      <c r="AU8" s="59"/>
      <c r="AV8" s="59"/>
      <c r="AW8" s="59"/>
      <c r="AX8" s="59"/>
      <c r="AY8" s="59"/>
      <c r="AZ8" s="59"/>
      <c r="BA8" s="59"/>
      <c r="BB8" s="59">
        <f>データ!$T$6</f>
        <v>5.56</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2"/>
      <c r="AE9" s="2"/>
      <c r="AF9" s="2"/>
      <c r="AG9" s="2"/>
      <c r="AH9" s="3"/>
      <c r="AI9" s="2"/>
      <c r="AJ9" s="2"/>
      <c r="AK9" s="2"/>
      <c r="AL9" s="65" t="s">
        <v>16</v>
      </c>
      <c r="AM9" s="65"/>
      <c r="AN9" s="65"/>
      <c r="AO9" s="65"/>
      <c r="AP9" s="65"/>
      <c r="AQ9" s="65"/>
      <c r="AR9" s="65"/>
      <c r="AS9" s="65"/>
      <c r="AT9" s="65" t="s">
        <v>17</v>
      </c>
      <c r="AU9" s="65"/>
      <c r="AV9" s="65"/>
      <c r="AW9" s="65"/>
      <c r="AX9" s="65"/>
      <c r="AY9" s="65"/>
      <c r="AZ9" s="65"/>
      <c r="BA9" s="65"/>
      <c r="BB9" s="65" t="s">
        <v>18</v>
      </c>
      <c r="BC9" s="65"/>
      <c r="BD9" s="65"/>
      <c r="BE9" s="65"/>
      <c r="BF9" s="65"/>
      <c r="BG9" s="65"/>
      <c r="BH9" s="65"/>
      <c r="BI9" s="65"/>
      <c r="BJ9" s="3"/>
      <c r="BK9" s="3"/>
      <c r="BL9" s="57" t="s">
        <v>19</v>
      </c>
      <c r="BM9" s="58"/>
      <c r="BN9" s="10" t="s">
        <v>20</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100</v>
      </c>
      <c r="Q10" s="59"/>
      <c r="R10" s="59"/>
      <c r="S10" s="59"/>
      <c r="T10" s="59"/>
      <c r="U10" s="59"/>
      <c r="V10" s="59"/>
      <c r="W10" s="60">
        <f>データ!$Q$6</f>
        <v>2160</v>
      </c>
      <c r="X10" s="60"/>
      <c r="Y10" s="60"/>
      <c r="Z10" s="60"/>
      <c r="AA10" s="60"/>
      <c r="AB10" s="60"/>
      <c r="AC10" s="60"/>
      <c r="AD10" s="2"/>
      <c r="AE10" s="2"/>
      <c r="AF10" s="2"/>
      <c r="AG10" s="2"/>
      <c r="AH10" s="2"/>
      <c r="AI10" s="2"/>
      <c r="AJ10" s="2"/>
      <c r="AK10" s="2"/>
      <c r="AL10" s="60">
        <f>データ!$U$6</f>
        <v>1367</v>
      </c>
      <c r="AM10" s="60"/>
      <c r="AN10" s="60"/>
      <c r="AO10" s="60"/>
      <c r="AP10" s="60"/>
      <c r="AQ10" s="60"/>
      <c r="AR10" s="60"/>
      <c r="AS10" s="60"/>
      <c r="AT10" s="59">
        <f>データ!$V$6</f>
        <v>0.9</v>
      </c>
      <c r="AU10" s="59"/>
      <c r="AV10" s="59"/>
      <c r="AW10" s="59"/>
      <c r="AX10" s="59"/>
      <c r="AY10" s="59"/>
      <c r="AZ10" s="59"/>
      <c r="BA10" s="59"/>
      <c r="BB10" s="59">
        <f>データ!$W$6</f>
        <v>1518.89</v>
      </c>
      <c r="BC10" s="59"/>
      <c r="BD10" s="59"/>
      <c r="BE10" s="59"/>
      <c r="BF10" s="59"/>
      <c r="BG10" s="59"/>
      <c r="BH10" s="59"/>
      <c r="BI10" s="59"/>
      <c r="BJ10" s="2"/>
      <c r="BK10" s="2"/>
      <c r="BL10" s="61" t="s">
        <v>21</v>
      </c>
      <c r="BM10" s="62"/>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111</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112</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54" t="s">
        <v>27</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7"/>
      <c r="BM60" s="78"/>
      <c r="BN60" s="78"/>
      <c r="BO60" s="78"/>
      <c r="BP60" s="78"/>
      <c r="BQ60" s="78"/>
      <c r="BR60" s="78"/>
      <c r="BS60" s="78"/>
      <c r="BT60" s="78"/>
      <c r="BU60" s="78"/>
      <c r="BV60" s="78"/>
      <c r="BW60" s="78"/>
      <c r="BX60" s="78"/>
      <c r="BY60" s="78"/>
      <c r="BZ60" s="7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110</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Bt+/k494WUcOmWkcOrg3yjbDjg4aWf1bd3AsjG4hYp/Xcs4fOYCHyAyaeplsOiXckAXQ4y9hwlBuhnBCm5A04g==" saltValue="VebG52c6tmL2FE2fdVlQI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0" t="s">
        <v>53</v>
      </c>
      <c r="I3" s="71"/>
      <c r="J3" s="71"/>
      <c r="K3" s="71"/>
      <c r="L3" s="71"/>
      <c r="M3" s="71"/>
      <c r="N3" s="71"/>
      <c r="O3" s="71"/>
      <c r="P3" s="71"/>
      <c r="Q3" s="71"/>
      <c r="R3" s="71"/>
      <c r="S3" s="71"/>
      <c r="T3" s="71"/>
      <c r="U3" s="71"/>
      <c r="V3" s="71"/>
      <c r="W3" s="72"/>
      <c r="X3" s="76" t="s">
        <v>54</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55</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15">
      <c r="A4" s="29" t="s">
        <v>56</v>
      </c>
      <c r="B4" s="31"/>
      <c r="C4" s="31"/>
      <c r="D4" s="31"/>
      <c r="E4" s="31"/>
      <c r="F4" s="31"/>
      <c r="G4" s="31"/>
      <c r="H4" s="73"/>
      <c r="I4" s="74"/>
      <c r="J4" s="74"/>
      <c r="K4" s="74"/>
      <c r="L4" s="74"/>
      <c r="M4" s="74"/>
      <c r="N4" s="74"/>
      <c r="O4" s="74"/>
      <c r="P4" s="74"/>
      <c r="Q4" s="74"/>
      <c r="R4" s="74"/>
      <c r="S4" s="74"/>
      <c r="T4" s="74"/>
      <c r="U4" s="74"/>
      <c r="V4" s="74"/>
      <c r="W4" s="75"/>
      <c r="X4" s="69" t="s">
        <v>57</v>
      </c>
      <c r="Y4" s="69"/>
      <c r="Z4" s="69"/>
      <c r="AA4" s="69"/>
      <c r="AB4" s="69"/>
      <c r="AC4" s="69"/>
      <c r="AD4" s="69"/>
      <c r="AE4" s="69"/>
      <c r="AF4" s="69"/>
      <c r="AG4" s="69"/>
      <c r="AH4" s="69"/>
      <c r="AI4" s="69" t="s">
        <v>58</v>
      </c>
      <c r="AJ4" s="69"/>
      <c r="AK4" s="69"/>
      <c r="AL4" s="69"/>
      <c r="AM4" s="69"/>
      <c r="AN4" s="69"/>
      <c r="AO4" s="69"/>
      <c r="AP4" s="69"/>
      <c r="AQ4" s="69"/>
      <c r="AR4" s="69"/>
      <c r="AS4" s="69"/>
      <c r="AT4" s="69" t="s">
        <v>59</v>
      </c>
      <c r="AU4" s="69"/>
      <c r="AV4" s="69"/>
      <c r="AW4" s="69"/>
      <c r="AX4" s="69"/>
      <c r="AY4" s="69"/>
      <c r="AZ4" s="69"/>
      <c r="BA4" s="69"/>
      <c r="BB4" s="69"/>
      <c r="BC4" s="69"/>
      <c r="BD4" s="69"/>
      <c r="BE4" s="69" t="s">
        <v>60</v>
      </c>
      <c r="BF4" s="69"/>
      <c r="BG4" s="69"/>
      <c r="BH4" s="69"/>
      <c r="BI4" s="69"/>
      <c r="BJ4" s="69"/>
      <c r="BK4" s="69"/>
      <c r="BL4" s="69"/>
      <c r="BM4" s="69"/>
      <c r="BN4" s="69"/>
      <c r="BO4" s="69"/>
      <c r="BP4" s="69" t="s">
        <v>61</v>
      </c>
      <c r="BQ4" s="69"/>
      <c r="BR4" s="69"/>
      <c r="BS4" s="69"/>
      <c r="BT4" s="69"/>
      <c r="BU4" s="69"/>
      <c r="BV4" s="69"/>
      <c r="BW4" s="69"/>
      <c r="BX4" s="69"/>
      <c r="BY4" s="69"/>
      <c r="BZ4" s="69"/>
      <c r="CA4" s="69" t="s">
        <v>62</v>
      </c>
      <c r="CB4" s="69"/>
      <c r="CC4" s="69"/>
      <c r="CD4" s="69"/>
      <c r="CE4" s="69"/>
      <c r="CF4" s="69"/>
      <c r="CG4" s="69"/>
      <c r="CH4" s="69"/>
      <c r="CI4" s="69"/>
      <c r="CJ4" s="69"/>
      <c r="CK4" s="69"/>
      <c r="CL4" s="69" t="s">
        <v>63</v>
      </c>
      <c r="CM4" s="69"/>
      <c r="CN4" s="69"/>
      <c r="CO4" s="69"/>
      <c r="CP4" s="69"/>
      <c r="CQ4" s="69"/>
      <c r="CR4" s="69"/>
      <c r="CS4" s="69"/>
      <c r="CT4" s="69"/>
      <c r="CU4" s="69"/>
      <c r="CV4" s="69"/>
      <c r="CW4" s="69" t="s">
        <v>64</v>
      </c>
      <c r="CX4" s="69"/>
      <c r="CY4" s="69"/>
      <c r="CZ4" s="69"/>
      <c r="DA4" s="69"/>
      <c r="DB4" s="69"/>
      <c r="DC4" s="69"/>
      <c r="DD4" s="69"/>
      <c r="DE4" s="69"/>
      <c r="DF4" s="69"/>
      <c r="DG4" s="69"/>
      <c r="DH4" s="69" t="s">
        <v>65</v>
      </c>
      <c r="DI4" s="69"/>
      <c r="DJ4" s="69"/>
      <c r="DK4" s="69"/>
      <c r="DL4" s="69"/>
      <c r="DM4" s="69"/>
      <c r="DN4" s="69"/>
      <c r="DO4" s="69"/>
      <c r="DP4" s="69"/>
      <c r="DQ4" s="69"/>
      <c r="DR4" s="69"/>
      <c r="DS4" s="69" t="s">
        <v>66</v>
      </c>
      <c r="DT4" s="69"/>
      <c r="DU4" s="69"/>
      <c r="DV4" s="69"/>
      <c r="DW4" s="69"/>
      <c r="DX4" s="69"/>
      <c r="DY4" s="69"/>
      <c r="DZ4" s="69"/>
      <c r="EA4" s="69"/>
      <c r="EB4" s="69"/>
      <c r="EC4" s="69"/>
      <c r="ED4" s="69" t="s">
        <v>67</v>
      </c>
      <c r="EE4" s="69"/>
      <c r="EF4" s="69"/>
      <c r="EG4" s="69"/>
      <c r="EH4" s="69"/>
      <c r="EI4" s="69"/>
      <c r="EJ4" s="69"/>
      <c r="EK4" s="69"/>
      <c r="EL4" s="69"/>
      <c r="EM4" s="69"/>
      <c r="EN4" s="69"/>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23434</v>
      </c>
      <c r="D6" s="34">
        <f t="shared" si="3"/>
        <v>47</v>
      </c>
      <c r="E6" s="34">
        <f t="shared" si="3"/>
        <v>1</v>
      </c>
      <c r="F6" s="34">
        <f t="shared" si="3"/>
        <v>0</v>
      </c>
      <c r="G6" s="34">
        <f t="shared" si="3"/>
        <v>0</v>
      </c>
      <c r="H6" s="34" t="str">
        <f t="shared" si="3"/>
        <v>青森県　西目屋村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2160</v>
      </c>
      <c r="R6" s="35">
        <f t="shared" si="3"/>
        <v>1369</v>
      </c>
      <c r="S6" s="35">
        <f t="shared" si="3"/>
        <v>246.02</v>
      </c>
      <c r="T6" s="35">
        <f t="shared" si="3"/>
        <v>5.56</v>
      </c>
      <c r="U6" s="35">
        <f t="shared" si="3"/>
        <v>1367</v>
      </c>
      <c r="V6" s="35">
        <f t="shared" si="3"/>
        <v>0.9</v>
      </c>
      <c r="W6" s="35">
        <f t="shared" si="3"/>
        <v>1518.89</v>
      </c>
      <c r="X6" s="36">
        <f>IF(X7="",NA(),X7)</f>
        <v>49.97</v>
      </c>
      <c r="Y6" s="36">
        <f t="shared" ref="Y6:AG6" si="4">IF(Y7="",NA(),Y7)</f>
        <v>51.06</v>
      </c>
      <c r="Z6" s="36">
        <f t="shared" si="4"/>
        <v>47.72</v>
      </c>
      <c r="AA6" s="36">
        <f t="shared" si="4"/>
        <v>44.78</v>
      </c>
      <c r="AB6" s="36">
        <f t="shared" si="4"/>
        <v>48.33</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4627.0600000000004</v>
      </c>
      <c r="BF6" s="36">
        <f t="shared" ref="BF6:BN6" si="7">IF(BF7="",NA(),BF7)</f>
        <v>5168.18</v>
      </c>
      <c r="BG6" s="36">
        <f t="shared" si="7"/>
        <v>5822.05</v>
      </c>
      <c r="BH6" s="36">
        <f t="shared" si="7"/>
        <v>5913.53</v>
      </c>
      <c r="BI6" s="36">
        <f t="shared" si="7"/>
        <v>5931.96</v>
      </c>
      <c r="BJ6" s="36">
        <f t="shared" si="7"/>
        <v>1486.62</v>
      </c>
      <c r="BK6" s="36">
        <f t="shared" si="7"/>
        <v>1510.14</v>
      </c>
      <c r="BL6" s="36">
        <f t="shared" si="7"/>
        <v>1595.62</v>
      </c>
      <c r="BM6" s="36">
        <f t="shared" si="7"/>
        <v>1302.33</v>
      </c>
      <c r="BN6" s="36">
        <f t="shared" si="7"/>
        <v>1274.21</v>
      </c>
      <c r="BO6" s="35" t="str">
        <f>IF(BO7="","",IF(BO7="-","【-】","【"&amp;SUBSTITUTE(TEXT(BO7,"#,##0.00"),"-","△")&amp;"】"))</f>
        <v>【1,074.14】</v>
      </c>
      <c r="BP6" s="36">
        <f>IF(BP7="",NA(),BP7)</f>
        <v>20.11</v>
      </c>
      <c r="BQ6" s="36">
        <f t="shared" ref="BQ6:BY6" si="8">IF(BQ7="",NA(),BQ7)</f>
        <v>17.350000000000001</v>
      </c>
      <c r="BR6" s="36">
        <f t="shared" si="8"/>
        <v>17.809999999999999</v>
      </c>
      <c r="BS6" s="36">
        <f t="shared" si="8"/>
        <v>17.63</v>
      </c>
      <c r="BT6" s="36">
        <f t="shared" si="8"/>
        <v>15.5</v>
      </c>
      <c r="BU6" s="36">
        <f t="shared" si="8"/>
        <v>24.39</v>
      </c>
      <c r="BV6" s="36">
        <f t="shared" si="8"/>
        <v>22.67</v>
      </c>
      <c r="BW6" s="36">
        <f t="shared" si="8"/>
        <v>37.92</v>
      </c>
      <c r="BX6" s="36">
        <f t="shared" si="8"/>
        <v>40.89</v>
      </c>
      <c r="BY6" s="36">
        <f t="shared" si="8"/>
        <v>41.25</v>
      </c>
      <c r="BZ6" s="35" t="str">
        <f>IF(BZ7="","",IF(BZ7="-","【-】","【"&amp;SUBSTITUTE(TEXT(BZ7,"#,##0.00"),"-","△")&amp;"】"))</f>
        <v>【54.36】</v>
      </c>
      <c r="CA6" s="36">
        <f>IF(CA7="",NA(),CA7)</f>
        <v>665.52</v>
      </c>
      <c r="CB6" s="36">
        <f t="shared" ref="CB6:CJ6" si="9">IF(CB7="",NA(),CB7)</f>
        <v>778.99</v>
      </c>
      <c r="CC6" s="36">
        <f t="shared" si="9"/>
        <v>731.79</v>
      </c>
      <c r="CD6" s="36">
        <f t="shared" si="9"/>
        <v>722.16</v>
      </c>
      <c r="CE6" s="36">
        <f t="shared" si="9"/>
        <v>842.52</v>
      </c>
      <c r="CF6" s="36">
        <f t="shared" si="9"/>
        <v>734.18</v>
      </c>
      <c r="CG6" s="36">
        <f t="shared" si="9"/>
        <v>789.62</v>
      </c>
      <c r="CH6" s="36">
        <f t="shared" si="9"/>
        <v>423.18</v>
      </c>
      <c r="CI6" s="36">
        <f t="shared" si="9"/>
        <v>383.2</v>
      </c>
      <c r="CJ6" s="36">
        <f t="shared" si="9"/>
        <v>383.25</v>
      </c>
      <c r="CK6" s="35" t="str">
        <f>IF(CK7="","",IF(CK7="-","【-】","【"&amp;SUBSTITUTE(TEXT(CK7,"#,##0.00"),"-","△")&amp;"】"))</f>
        <v>【296.40】</v>
      </c>
      <c r="CL6" s="36">
        <f>IF(CL7="",NA(),CL7)</f>
        <v>51.65</v>
      </c>
      <c r="CM6" s="36">
        <f t="shared" ref="CM6:CU6" si="10">IF(CM7="",NA(),CM7)</f>
        <v>45.84</v>
      </c>
      <c r="CN6" s="36">
        <f t="shared" si="10"/>
        <v>32.76</v>
      </c>
      <c r="CO6" s="36">
        <f t="shared" si="10"/>
        <v>32.9</v>
      </c>
      <c r="CP6" s="36">
        <f t="shared" si="10"/>
        <v>33.21</v>
      </c>
      <c r="CQ6" s="36">
        <f t="shared" si="10"/>
        <v>48.36</v>
      </c>
      <c r="CR6" s="36">
        <f t="shared" si="10"/>
        <v>48.7</v>
      </c>
      <c r="CS6" s="36">
        <f t="shared" si="10"/>
        <v>46.9</v>
      </c>
      <c r="CT6" s="36">
        <f t="shared" si="10"/>
        <v>47.95</v>
      </c>
      <c r="CU6" s="36">
        <f t="shared" si="10"/>
        <v>48.26</v>
      </c>
      <c r="CV6" s="35" t="str">
        <f>IF(CV7="","",IF(CV7="-","【-】","【"&amp;SUBSTITUTE(TEXT(CV7,"#,##0.00"),"-","△")&amp;"】"))</f>
        <v>【55.95】</v>
      </c>
      <c r="CW6" s="36">
        <f>IF(CW7="",NA(),CW7)</f>
        <v>62.66</v>
      </c>
      <c r="CX6" s="36">
        <f t="shared" ref="CX6:DF6" si="11">IF(CX7="",NA(),CX7)</f>
        <v>63</v>
      </c>
      <c r="CY6" s="36">
        <f t="shared" si="11"/>
        <v>69.64</v>
      </c>
      <c r="CZ6" s="36">
        <f t="shared" si="11"/>
        <v>67.53</v>
      </c>
      <c r="DA6" s="36">
        <f t="shared" si="11"/>
        <v>61.56</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1.84</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23434</v>
      </c>
      <c r="D7" s="38">
        <v>47</v>
      </c>
      <c r="E7" s="38">
        <v>1</v>
      </c>
      <c r="F7" s="38">
        <v>0</v>
      </c>
      <c r="G7" s="38">
        <v>0</v>
      </c>
      <c r="H7" s="38" t="s">
        <v>97</v>
      </c>
      <c r="I7" s="38" t="s">
        <v>98</v>
      </c>
      <c r="J7" s="38" t="s">
        <v>99</v>
      </c>
      <c r="K7" s="38" t="s">
        <v>100</v>
      </c>
      <c r="L7" s="38" t="s">
        <v>101</v>
      </c>
      <c r="M7" s="38" t="s">
        <v>102</v>
      </c>
      <c r="N7" s="39" t="s">
        <v>103</v>
      </c>
      <c r="O7" s="39" t="s">
        <v>104</v>
      </c>
      <c r="P7" s="39">
        <v>100</v>
      </c>
      <c r="Q7" s="39">
        <v>2160</v>
      </c>
      <c r="R7" s="39">
        <v>1369</v>
      </c>
      <c r="S7" s="39">
        <v>246.02</v>
      </c>
      <c r="T7" s="39">
        <v>5.56</v>
      </c>
      <c r="U7" s="39">
        <v>1367</v>
      </c>
      <c r="V7" s="39">
        <v>0.9</v>
      </c>
      <c r="W7" s="39">
        <v>1518.89</v>
      </c>
      <c r="X7" s="39">
        <v>49.97</v>
      </c>
      <c r="Y7" s="39">
        <v>51.06</v>
      </c>
      <c r="Z7" s="39">
        <v>47.72</v>
      </c>
      <c r="AA7" s="39">
        <v>44.78</v>
      </c>
      <c r="AB7" s="39">
        <v>48.33</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4627.0600000000004</v>
      </c>
      <c r="BF7" s="39">
        <v>5168.18</v>
      </c>
      <c r="BG7" s="39">
        <v>5822.05</v>
      </c>
      <c r="BH7" s="39">
        <v>5913.53</v>
      </c>
      <c r="BI7" s="39">
        <v>5931.96</v>
      </c>
      <c r="BJ7" s="39">
        <v>1486.62</v>
      </c>
      <c r="BK7" s="39">
        <v>1510.14</v>
      </c>
      <c r="BL7" s="39">
        <v>1595.62</v>
      </c>
      <c r="BM7" s="39">
        <v>1302.33</v>
      </c>
      <c r="BN7" s="39">
        <v>1274.21</v>
      </c>
      <c r="BO7" s="39">
        <v>1074.1400000000001</v>
      </c>
      <c r="BP7" s="39">
        <v>20.11</v>
      </c>
      <c r="BQ7" s="39">
        <v>17.350000000000001</v>
      </c>
      <c r="BR7" s="39">
        <v>17.809999999999999</v>
      </c>
      <c r="BS7" s="39">
        <v>17.63</v>
      </c>
      <c r="BT7" s="39">
        <v>15.5</v>
      </c>
      <c r="BU7" s="39">
        <v>24.39</v>
      </c>
      <c r="BV7" s="39">
        <v>22.67</v>
      </c>
      <c r="BW7" s="39">
        <v>37.92</v>
      </c>
      <c r="BX7" s="39">
        <v>40.89</v>
      </c>
      <c r="BY7" s="39">
        <v>41.25</v>
      </c>
      <c r="BZ7" s="39">
        <v>54.36</v>
      </c>
      <c r="CA7" s="39">
        <v>665.52</v>
      </c>
      <c r="CB7" s="39">
        <v>778.99</v>
      </c>
      <c r="CC7" s="39">
        <v>731.79</v>
      </c>
      <c r="CD7" s="39">
        <v>722.16</v>
      </c>
      <c r="CE7" s="39">
        <v>842.52</v>
      </c>
      <c r="CF7" s="39">
        <v>734.18</v>
      </c>
      <c r="CG7" s="39">
        <v>789.62</v>
      </c>
      <c r="CH7" s="39">
        <v>423.18</v>
      </c>
      <c r="CI7" s="39">
        <v>383.2</v>
      </c>
      <c r="CJ7" s="39">
        <v>383.25</v>
      </c>
      <c r="CK7" s="39">
        <v>296.39999999999998</v>
      </c>
      <c r="CL7" s="39">
        <v>51.65</v>
      </c>
      <c r="CM7" s="39">
        <v>45.84</v>
      </c>
      <c r="CN7" s="39">
        <v>32.76</v>
      </c>
      <c r="CO7" s="39">
        <v>32.9</v>
      </c>
      <c r="CP7" s="39">
        <v>33.21</v>
      </c>
      <c r="CQ7" s="39">
        <v>48.36</v>
      </c>
      <c r="CR7" s="39">
        <v>48.7</v>
      </c>
      <c r="CS7" s="39">
        <v>46.9</v>
      </c>
      <c r="CT7" s="39">
        <v>47.95</v>
      </c>
      <c r="CU7" s="39">
        <v>48.26</v>
      </c>
      <c r="CV7" s="39">
        <v>55.95</v>
      </c>
      <c r="CW7" s="39">
        <v>62.66</v>
      </c>
      <c r="CX7" s="39">
        <v>63</v>
      </c>
      <c r="CY7" s="39">
        <v>69.64</v>
      </c>
      <c r="CZ7" s="39">
        <v>67.53</v>
      </c>
      <c r="DA7" s="39">
        <v>61.56</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1.84</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nishimeya17</cp:lastModifiedBy>
  <cp:lastPrinted>2020-01-28T05:18:38Z</cp:lastPrinted>
  <dcterms:created xsi:type="dcterms:W3CDTF">2019-12-05T04:35:20Z</dcterms:created>
  <dcterms:modified xsi:type="dcterms:W3CDTF">2020-01-28T05:18:41Z</dcterms:modified>
  <cp:category/>
</cp:coreProperties>
</file>