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<sst xmlns="http://schemas.openxmlformats.org/spreadsheetml/2006/main" count="237" uniqueCount="123">
  <si>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</si>
  <si>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</si>
  <si>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</si>
  <si>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</si>
  <si>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</si>
  <si>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</si>
  <si>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</si>
  <si>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</si>
  <si>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</si>
  <si>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</si>
  <si>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</si>
  <si>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</si>
  <si>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</si>
  <si>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</si>
  <si>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</si>
  <si>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</si>
  <si>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</si>
  <si>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</si>
  <si>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</si>
  <si>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</si>
  <si>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</si>
  <si>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</si>
  <si>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</si>
  <si>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</si>
  <si>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</si>
  <si>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</si>
  <si>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</si>
  <si>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</si>
  <si>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</si>
  <si>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</si>
  <si>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</si>
  <si>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</si>
  <si>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</si>
  <si>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</si>
  <si>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</si>
  <si>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</si>
  <si>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</si>
  <si>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</si>
  <si>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</si>
  <si>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</si>
  <si>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</si>
  <si>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</si>
  <si>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</si>
  <si>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</si>
  <si>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</si>
  <si>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</si>
  <si>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</si>
  <si>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</si>
  <si>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</si>
  <si>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</si>
  <si>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</si>
  <si>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</si>
  <si>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</si>
  <si>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</si>
  <si>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</si>
  <si>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</si>
  <si>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</si>
  <si>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</si>
  <si>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</si>
  <si>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</si>
  <si>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</si>
  <si>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</si>
  <si>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</si>
  <si>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</si>
  <si>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</si>
  <si>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</si>
  <si>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</si>
  <si>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</si>
  <si>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</si>
  <si>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</si>
  <si>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</si>
  <si>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</si>
  <si>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</si>
  <si>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</si>
  <si>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</si>
  <si>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</si>
  <si>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</si>
  <si>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</si>
  <si>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</si>
  <si>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</si>
  <si>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</si>
  <si>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</si>
  <si>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</si>
  <si>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</si>
  <si>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</si>
  <si>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</si>
  <si>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</si>
  <si>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</si>
  <si>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</si>
  <si>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</si>
  <si>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</si>
  <si>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</si>
  <si>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</si>
  <si>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</si>
  <si>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</si>
  <si>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</si>
  <si>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</si>
  <si>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</si>
  <si>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</si>
  <si>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</si>
  <si>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</si>
  <si>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</si>
  <si>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</si>
  <si>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</si>
  <si>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</si>
  <si>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</si>
  <si>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</si>
  <si>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西目屋村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</si>
  <si>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</si>
  <si>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</si>
  <si>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</si>
  <si>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</si>
  <si>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</si>
  <si>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</si>
  <si>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</si>
  <si>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</si>
  <si>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</si>
  <si>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</si>
  <si>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</si>
  <si>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年々施設の利用率が給水人口の減少に伴い減少傾向にあり、また、施設の維持管理費等を料金収入で賄えていない状況であることから、今後適切な運営を目指すため、計画的な料金改定の検討が必要である。</t>
    <rPh sb="1" eb="3">
      <t>ネンネン</t>
    </rPh>
    <rPh sb="3" eb="5">
      <t>シセツ</t>
    </rPh>
    <rPh sb="6" eb="9">
      <t>リヨウリツ</t>
    </rPh>
    <rPh sb="10" eb="12">
      <t>キュウスイ</t>
    </rPh>
    <rPh sb="12" eb="14">
      <t>ジンコウ</t>
    </rPh>
    <rPh sb="15" eb="16">
      <t>ゲン</t>
    </rPh>
    <rPh sb="16" eb="17">
      <t>ショウ</t>
    </rPh>
    <rPh sb="18" eb="19">
      <t>トモナ</t>
    </rPh>
    <rPh sb="20" eb="21">
      <t>ゲン</t>
    </rPh>
    <rPh sb="21" eb="22">
      <t>ショウ</t>
    </rPh>
    <rPh sb="22" eb="24">
      <t>ケイコウ</t>
    </rPh>
    <rPh sb="31" eb="33">
      <t>シセツ</t>
    </rPh>
    <rPh sb="34" eb="36">
      <t>イジ</t>
    </rPh>
    <rPh sb="36" eb="38">
      <t>カンリ</t>
    </rPh>
    <rPh sb="38" eb="39">
      <t>ヒ</t>
    </rPh>
    <rPh sb="39" eb="40">
      <t>トウ</t>
    </rPh>
    <rPh sb="41" eb="43">
      <t>リョウキン</t>
    </rPh>
    <rPh sb="43" eb="45">
      <t>シュウニュウ</t>
    </rPh>
    <rPh sb="46" eb="47">
      <t>マカナ</t>
    </rPh>
    <rPh sb="52" eb="54">
      <t>ジョウキョウ</t>
    </rPh>
    <rPh sb="62" eb="64">
      <t>コンゴ</t>
    </rPh>
    <rPh sb="64" eb="66">
      <t>テキセツ</t>
    </rPh>
    <rPh sb="67" eb="69">
      <t>ウンエイ</t>
    </rPh>
    <rPh sb="70" eb="72">
      <t>メザ</t>
    </rPh>
    <rPh sb="76" eb="79">
      <t>ケイカクテキ</t>
    </rPh>
    <rPh sb="80" eb="82">
      <t>リョウキン</t>
    </rPh>
    <rPh sb="82" eb="84">
      <t>カイテイ</t>
    </rPh>
    <rPh sb="85" eb="87">
      <t>ケントウ</t>
    </rPh>
    <rPh sb="88" eb="90">
      <t>ヒツヨウ</t>
    </rPh>
    <phoneticPr fontId="4"/>
  </si>
  <si>
    <t>・管路については、経年化率の高い地区もあることから、計画的に更新の検討を進める必要があるほか、施設の設備投資についても計画的な更新が必要であるため、財源の確保をしていく必要がある。</t>
    <rPh sb="1" eb="3">
      <t>カンロ</t>
    </rPh>
    <rPh sb="9" eb="12">
      <t>ケイネンカ</t>
    </rPh>
    <rPh sb="12" eb="13">
      <t>リツ</t>
    </rPh>
    <rPh sb="14" eb="15">
      <t>タカ</t>
    </rPh>
    <rPh sb="16" eb="18">
      <t>チク</t>
    </rPh>
    <rPh sb="26" eb="29">
      <t>ケイカクテキ</t>
    </rPh>
    <rPh sb="30" eb="32">
      <t>コウシン</t>
    </rPh>
    <rPh sb="33" eb="35">
      <t>ケントウ</t>
    </rPh>
    <rPh sb="36" eb="37">
      <t>スス</t>
    </rPh>
    <rPh sb="39" eb="41">
      <t>ヒツヨウ</t>
    </rPh>
    <rPh sb="47" eb="49">
      <t>シセツ</t>
    </rPh>
    <rPh sb="50" eb="52">
      <t>セツビ</t>
    </rPh>
    <rPh sb="52" eb="54">
      <t>トウシ</t>
    </rPh>
    <rPh sb="59" eb="62">
      <t>ケイカクテキ</t>
    </rPh>
    <rPh sb="63" eb="65">
      <t>コウシン</t>
    </rPh>
    <rPh sb="66" eb="68">
      <t>ヒツヨウ</t>
    </rPh>
    <rPh sb="74" eb="76">
      <t>ザイゲン</t>
    </rPh>
    <rPh sb="77" eb="79">
      <t>カクホ</t>
    </rPh>
    <rPh sb="84" eb="86">
      <t>ヒツヨウ</t>
    </rPh>
    <phoneticPr fontId="4"/>
  </si>
  <si>
    <t>・人口減少を背景に、料金収入の減少が著しいことから、それに見合った施設運営が必要と考えられるため、施設利用率を考慮に入れた投資行動と適切な料金収入の確保に向け、検討していく必要があるほか、経常経費についてもコスト削減の意識を高め、経費削減に向けた取組を実施していく必要がある。</t>
    <rPh sb="1" eb="3">
      <t>ジンコウ</t>
    </rPh>
    <rPh sb="3" eb="5">
      <t>ゲンショウ</t>
    </rPh>
    <rPh sb="6" eb="8">
      <t>ハイケイ</t>
    </rPh>
    <rPh sb="10" eb="12">
      <t>リョウキン</t>
    </rPh>
    <rPh sb="12" eb="14">
      <t>シュウニュウ</t>
    </rPh>
    <rPh sb="15" eb="17">
      <t>ゲンショウ</t>
    </rPh>
    <rPh sb="18" eb="19">
      <t>イチジル</t>
    </rPh>
    <rPh sb="29" eb="31">
      <t>ミア</t>
    </rPh>
    <rPh sb="33" eb="35">
      <t>シセツ</t>
    </rPh>
    <rPh sb="35" eb="37">
      <t>ウンエイ</t>
    </rPh>
    <rPh sb="38" eb="40">
      <t>ヒツヨウ</t>
    </rPh>
    <rPh sb="41" eb="42">
      <t>カンガ</t>
    </rPh>
    <rPh sb="49" eb="51">
      <t>シセツ</t>
    </rPh>
    <rPh sb="51" eb="53">
      <t>リヨウ</t>
    </rPh>
    <rPh sb="53" eb="54">
      <t>リツ</t>
    </rPh>
    <rPh sb="55" eb="57">
      <t>コウリョ</t>
    </rPh>
    <rPh sb="58" eb="59">
      <t>イ</t>
    </rPh>
    <rPh sb="61" eb="63">
      <t>トウシ</t>
    </rPh>
    <rPh sb="63" eb="65">
      <t>コウドウ</t>
    </rPh>
    <rPh sb="66" eb="68">
      <t>テキセツ</t>
    </rPh>
    <rPh sb="69" eb="71">
      <t>リョウキン</t>
    </rPh>
    <rPh sb="71" eb="73">
      <t>シュウニュウ</t>
    </rPh>
    <rPh sb="74" eb="76">
      <t>カクホ</t>
    </rPh>
    <rPh sb="77" eb="78">
      <t>ム</t>
    </rPh>
    <rPh sb="80" eb="82">
      <t>ケントウ</t>
    </rPh>
    <rPh sb="86" eb="88">
      <t>ヒツヨウ</t>
    </rPh>
    <rPh sb="94" eb="96">
      <t>ケイジョウ</t>
    </rPh>
    <rPh sb="96" eb="98">
      <t>ケイヒ</t>
    </rPh>
    <rPh sb="106" eb="108">
      <t>サクゲン</t>
    </rPh>
    <rPh sb="109" eb="111">
      <t>イシキ</t>
    </rPh>
    <rPh sb="112" eb="113">
      <t>タカ</t>
    </rPh>
    <rPh sb="115" eb="117">
      <t>ケイヒ</t>
    </rPh>
    <rPh sb="117" eb="119">
      <t>サクゲン</t>
    </rPh>
    <rPh sb="120" eb="121">
      <t>ム</t>
    </rPh>
    <rPh sb="123" eb="125">
      <t>トリクミ</t>
    </rPh>
    <rPh sb="126" eb="128">
      <t>ジッシ</t>
    </rPh>
    <rPh sb="132" eb="134">
      <t>ヒツヨウ</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</si>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</sst>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5" borderId="3" xfId="1" applyFont="1" applyFill="1" applyBorder="1" applyAlignment="1">
      <alignment horizontal="left" vertical="center"/>
    </xf>
    <xf numFmtId="0" fontId="13" fillId="5" borderId="4" xfId="1" applyFont="1" applyFill="1" applyBorder="1" applyAlignment="1">
      <alignment horizontal="left" vertical="center"/>
    </xf>
    <xf numFmtId="0" fontId="13" fillId="5" borderId="5" xfId="1" applyFont="1" applyFill="1" applyBorder="1" applyAlignment="1">
      <alignment horizontal="left" vertical="center"/>
    </xf>
    <xf numFmtId="0" fontId="13" fillId="5" borderId="6" xfId="1" applyFont="1" applyFill="1" applyBorder="1" applyAlignment="1">
      <alignment horizontal="left" vertical="center"/>
    </xf>
    <xf numFmtId="0" fontId="13" fillId="5" borderId="0" xfId="1" applyFont="1" applyFill="1" applyBorder="1" applyAlignment="1">
      <alignment horizontal="left" vertical="center"/>
    </xf>
    <xf numFmtId="0" fontId="13" fillId="5" borderId="7" xfId="1" applyFont="1" applyFill="1" applyBorder="1" applyAlignment="1">
      <alignment horizontal="left" vertical="center"/>
    </xf>
    <xf numFmtId="0" fontId="16" fillId="5" borderId="6" xfId="1" applyFont="1" applyFill="1" applyBorder="1" applyAlignment="1" applyProtection="1">
      <alignment horizontal="left" vertical="top" wrapText="1"/>
      <protection locked="0"/>
    </xf>
    <xf numFmtId="0" fontId="16" fillId="5" borderId="0" xfId="1" applyFont="1" applyFill="1" applyBorder="1" applyAlignment="1" applyProtection="1">
      <alignment horizontal="left" vertical="top" wrapText="1"/>
      <protection locked="0"/>
    </xf>
    <xf numFmtId="0" fontId="16" fillId="5" borderId="7" xfId="1" applyFont="1" applyFill="1" applyBorder="1" applyAlignment="1" applyProtection="1">
      <alignment horizontal="left" vertical="top" wrapText="1"/>
      <protection locked="0"/>
    </xf>
    <xf numFmtId="0" fontId="16" fillId="5" borderId="8" xfId="1" applyFont="1" applyFill="1" applyBorder="1" applyAlignment="1" applyProtection="1">
      <alignment horizontal="left" vertical="top" wrapText="1"/>
      <protection locked="0"/>
    </xf>
    <xf numFmtId="0" fontId="16" fillId="5" borderId="1" xfId="1" applyFont="1" applyFill="1" applyBorder="1" applyAlignment="1" applyProtection="1">
      <alignment horizontal="left" vertical="top" wrapText="1"/>
      <protection locked="0"/>
    </xf>
    <xf numFmtId="0" fontId="16" fillId="5" borderId="9" xfId="1" applyFont="1" applyFill="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5" borderId="6" xfId="1" applyFont="1" applyFill="1" applyBorder="1" applyAlignment="1" applyProtection="1">
      <alignment horizontal="left" vertical="top" wrapText="1"/>
      <protection locked="0"/>
    </xf>
    <xf numFmtId="0" fontId="5" fillId="5" borderId="0" xfId="1" applyFont="1" applyFill="1" applyBorder="1" applyAlignment="1" applyProtection="1">
      <alignment horizontal="left" vertical="top" wrapText="1"/>
      <protection locked="0"/>
    </xf>
    <xf numFmtId="0" fontId="5" fillId="5" borderId="7" xfId="1" applyFont="1" applyFill="1" applyBorder="1" applyAlignment="1" applyProtection="1">
      <alignment horizontal="left" vertical="top" wrapText="1"/>
      <protection locked="0"/>
    </xf>
    <xf numFmtId="0" fontId="5" fillId="5" borderId="8" xfId="1" applyFont="1" applyFill="1" applyBorder="1" applyAlignment="1" applyProtection="1">
      <alignment horizontal="left" vertical="top" wrapText="1"/>
      <protection locked="0"/>
    </xf>
    <xf numFmtId="0" fontId="5" fillId="5" borderId="1" xfId="1" applyFont="1" applyFill="1" applyBorder="1" applyAlignment="1" applyProtection="1">
      <alignment horizontal="left" vertical="top" wrapText="1"/>
      <protection locked="0"/>
    </xf>
    <xf numFmtId="0" fontId="5" fillId="5" borderId="9" xfId="1" applyFont="1" applyFill="1" applyBorder="1" applyAlignment="1" applyProtection="1">
      <alignment horizontal="left" vertical="top" wrapText="1"/>
      <protection locked="0"/>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810240"/>
        <c:axId val="8881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88810240"/>
        <c:axId val="88812160"/>
      </c:lineChart>
      <c:dateAx>
        <c:axId val="88810240"/>
        <c:scaling>
          <c:orientation val="minMax"/>
        </c:scaling>
        <c:delete val="1"/>
        <c:axPos val="b"/>
        <c:numFmt formatCode="ge" sourceLinked="1"/>
        <c:majorTickMark val="none"/>
        <c:minorTickMark val="none"/>
        <c:tickLblPos val="none"/>
        <c:crossAx val="88812160"/>
        <c:crosses val="autoZero"/>
        <c:auto val="1"/>
        <c:lblOffset val="100"/>
        <c:baseTimeUnit val="years"/>
      </c:dateAx>
      <c:valAx>
        <c:axId val="888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57.97</c:v>
                </c:pt>
                <c:pt idx="1">
                  <c:v>55.01</c:v>
                </c:pt>
                <c:pt idx="2">
                  <c:v>51.65</c:v>
                </c:pt>
                <c:pt idx="3">
                  <c:v>45.84</c:v>
                </c:pt>
                <c:pt idx="4">
                  <c:v>32.76</c:v>
                </c:pt>
              </c:numCache>
            </c:numRef>
          </c:val>
        </c:ser>
        <c:dLbls>
          <c:showLegendKey val="0"/>
          <c:showVal val="0"/>
          <c:showCatName val="0"/>
          <c:showSerName val="0"/>
          <c:showPercent val="0"/>
          <c:showBubbleSize val="0"/>
        </c:dLbls>
        <c:gapWidth val="150"/>
        <c:axId val="89773184"/>
        <c:axId val="897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89773184"/>
        <c:axId val="89775104"/>
      </c:lineChart>
      <c:dateAx>
        <c:axId val="89773184"/>
        <c:scaling>
          <c:orientation val="minMax"/>
        </c:scaling>
        <c:delete val="1"/>
        <c:axPos val="b"/>
        <c:numFmt formatCode="ge" sourceLinked="1"/>
        <c:majorTickMark val="none"/>
        <c:minorTickMark val="none"/>
        <c:tickLblPos val="none"/>
        <c:crossAx val="89775104"/>
        <c:crosses val="autoZero"/>
        <c:auto val="1"/>
        <c:lblOffset val="100"/>
        <c:baseTimeUnit val="years"/>
      </c:dateAx>
      <c:valAx>
        <c:axId val="897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58.01</c:v>
                </c:pt>
                <c:pt idx="1">
                  <c:v>61.78</c:v>
                </c:pt>
                <c:pt idx="2">
                  <c:v>62.66</c:v>
                </c:pt>
                <c:pt idx="3">
                  <c:v>63</c:v>
                </c:pt>
                <c:pt idx="4">
                  <c:v>69.64</c:v>
                </c:pt>
              </c:numCache>
            </c:numRef>
          </c:val>
        </c:ser>
        <c:dLbls>
          <c:showLegendKey val="0"/>
          <c:showVal val="0"/>
          <c:showCatName val="0"/>
          <c:showSerName val="0"/>
          <c:showPercent val="0"/>
          <c:showBubbleSize val="0"/>
        </c:dLbls>
        <c:gapWidth val="150"/>
        <c:axId val="89830144"/>
        <c:axId val="8983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89830144"/>
        <c:axId val="89832064"/>
      </c:lineChart>
      <c:dateAx>
        <c:axId val="89830144"/>
        <c:scaling>
          <c:orientation val="minMax"/>
        </c:scaling>
        <c:delete val="1"/>
        <c:axPos val="b"/>
        <c:numFmt formatCode="ge" sourceLinked="1"/>
        <c:majorTickMark val="none"/>
        <c:minorTickMark val="none"/>
        <c:tickLblPos val="none"/>
        <c:crossAx val="89832064"/>
        <c:crosses val="autoZero"/>
        <c:auto val="1"/>
        <c:lblOffset val="100"/>
        <c:baseTimeUnit val="years"/>
      </c:dateAx>
      <c:valAx>
        <c:axId val="898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52.02</c:v>
                </c:pt>
                <c:pt idx="1">
                  <c:v>49.75</c:v>
                </c:pt>
                <c:pt idx="2">
                  <c:v>49.97</c:v>
                </c:pt>
                <c:pt idx="3">
                  <c:v>51.06</c:v>
                </c:pt>
                <c:pt idx="4">
                  <c:v>47.72</c:v>
                </c:pt>
              </c:numCache>
            </c:numRef>
          </c:val>
        </c:ser>
        <c:dLbls>
          <c:showLegendKey val="0"/>
          <c:showVal val="0"/>
          <c:showCatName val="0"/>
          <c:showSerName val="0"/>
          <c:showPercent val="0"/>
          <c:showBubbleSize val="0"/>
        </c:dLbls>
        <c:gapWidth val="150"/>
        <c:axId val="88101248"/>
        <c:axId val="881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88101248"/>
        <c:axId val="88103168"/>
      </c:lineChart>
      <c:dateAx>
        <c:axId val="88101248"/>
        <c:scaling>
          <c:orientation val="minMax"/>
        </c:scaling>
        <c:delete val="1"/>
        <c:axPos val="b"/>
        <c:numFmt formatCode="ge" sourceLinked="1"/>
        <c:majorTickMark val="none"/>
        <c:minorTickMark val="none"/>
        <c:tickLblPos val="none"/>
        <c:crossAx val="88103168"/>
        <c:crosses val="autoZero"/>
        <c:auto val="1"/>
        <c:lblOffset val="100"/>
        <c:baseTimeUnit val="years"/>
      </c:dateAx>
      <c:valAx>
        <c:axId val="881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41824"/>
        <c:axId val="881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41824"/>
        <c:axId val="88143744"/>
      </c:lineChart>
      <c:dateAx>
        <c:axId val="88141824"/>
        <c:scaling>
          <c:orientation val="minMax"/>
        </c:scaling>
        <c:delete val="1"/>
        <c:axPos val="b"/>
        <c:numFmt formatCode="ge" sourceLinked="1"/>
        <c:majorTickMark val="none"/>
        <c:minorTickMark val="none"/>
        <c:tickLblPos val="none"/>
        <c:crossAx val="88143744"/>
        <c:crosses val="autoZero"/>
        <c:auto val="1"/>
        <c:lblOffset val="100"/>
        <c:baseTimeUnit val="years"/>
      </c:dateAx>
      <c:valAx>
        <c:axId val="881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492864"/>
        <c:axId val="8949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92864"/>
        <c:axId val="89499136"/>
      </c:lineChart>
      <c:dateAx>
        <c:axId val="89492864"/>
        <c:scaling>
          <c:orientation val="minMax"/>
        </c:scaling>
        <c:delete val="1"/>
        <c:axPos val="b"/>
        <c:numFmt formatCode="ge" sourceLinked="1"/>
        <c:majorTickMark val="none"/>
        <c:minorTickMark val="none"/>
        <c:tickLblPos val="none"/>
        <c:crossAx val="89499136"/>
        <c:crosses val="autoZero"/>
        <c:auto val="1"/>
        <c:lblOffset val="100"/>
        <c:baseTimeUnit val="years"/>
      </c:dateAx>
      <c:valAx>
        <c:axId val="8949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31520"/>
        <c:axId val="895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31520"/>
        <c:axId val="89533440"/>
      </c:lineChart>
      <c:dateAx>
        <c:axId val="89531520"/>
        <c:scaling>
          <c:orientation val="minMax"/>
        </c:scaling>
        <c:delete val="1"/>
        <c:axPos val="b"/>
        <c:numFmt formatCode="ge" sourceLinked="1"/>
        <c:majorTickMark val="none"/>
        <c:minorTickMark val="none"/>
        <c:tickLblPos val="none"/>
        <c:crossAx val="89533440"/>
        <c:crosses val="autoZero"/>
        <c:auto val="1"/>
        <c:lblOffset val="100"/>
        <c:baseTimeUnit val="years"/>
      </c:dateAx>
      <c:valAx>
        <c:axId val="895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72480"/>
        <c:axId val="8957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72480"/>
        <c:axId val="89574400"/>
      </c:lineChart>
      <c:dateAx>
        <c:axId val="89572480"/>
        <c:scaling>
          <c:orientation val="minMax"/>
        </c:scaling>
        <c:delete val="1"/>
        <c:axPos val="b"/>
        <c:numFmt formatCode="ge" sourceLinked="1"/>
        <c:majorTickMark val="none"/>
        <c:minorTickMark val="none"/>
        <c:tickLblPos val="none"/>
        <c:crossAx val="89574400"/>
        <c:crosses val="autoZero"/>
        <c:auto val="1"/>
        <c:lblOffset val="100"/>
        <c:baseTimeUnit val="years"/>
      </c:dateAx>
      <c:valAx>
        <c:axId val="895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5111.8</c:v>
                </c:pt>
                <c:pt idx="1">
                  <c:v>4908.79</c:v>
                </c:pt>
                <c:pt idx="2">
                  <c:v>4627.0600000000004</c:v>
                </c:pt>
                <c:pt idx="3">
                  <c:v>5168.18</c:v>
                </c:pt>
                <c:pt idx="4">
                  <c:v>5822.05</c:v>
                </c:pt>
              </c:numCache>
            </c:numRef>
          </c:val>
        </c:ser>
        <c:dLbls>
          <c:showLegendKey val="0"/>
          <c:showVal val="0"/>
          <c:showCatName val="0"/>
          <c:showSerName val="0"/>
          <c:showPercent val="0"/>
          <c:showBubbleSize val="0"/>
        </c:dLbls>
        <c:gapWidth val="150"/>
        <c:axId val="89613056"/>
        <c:axId val="896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89613056"/>
        <c:axId val="89614976"/>
      </c:lineChart>
      <c:dateAx>
        <c:axId val="89613056"/>
        <c:scaling>
          <c:orientation val="minMax"/>
        </c:scaling>
        <c:delete val="1"/>
        <c:axPos val="b"/>
        <c:numFmt formatCode="ge" sourceLinked="1"/>
        <c:majorTickMark val="none"/>
        <c:minorTickMark val="none"/>
        <c:tickLblPos val="none"/>
        <c:crossAx val="89614976"/>
        <c:crosses val="autoZero"/>
        <c:auto val="1"/>
        <c:lblOffset val="100"/>
        <c:baseTimeUnit val="years"/>
      </c:dateAx>
      <c:valAx>
        <c:axId val="896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19.52</c:v>
                </c:pt>
                <c:pt idx="1">
                  <c:v>20.32</c:v>
                </c:pt>
                <c:pt idx="2">
                  <c:v>20.11</c:v>
                </c:pt>
                <c:pt idx="3">
                  <c:v>17.350000000000001</c:v>
                </c:pt>
                <c:pt idx="4">
                  <c:v>17.809999999999999</c:v>
                </c:pt>
              </c:numCache>
            </c:numRef>
          </c:val>
        </c:ser>
        <c:dLbls>
          <c:showLegendKey val="0"/>
          <c:showVal val="0"/>
          <c:showCatName val="0"/>
          <c:showSerName val="0"/>
          <c:showPercent val="0"/>
          <c:showBubbleSize val="0"/>
        </c:dLbls>
        <c:gapWidth val="150"/>
        <c:axId val="89639168"/>
        <c:axId val="896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89639168"/>
        <c:axId val="89649536"/>
      </c:lineChart>
      <c:dateAx>
        <c:axId val="89639168"/>
        <c:scaling>
          <c:orientation val="minMax"/>
        </c:scaling>
        <c:delete val="1"/>
        <c:axPos val="b"/>
        <c:numFmt formatCode="ge" sourceLinked="1"/>
        <c:majorTickMark val="none"/>
        <c:minorTickMark val="none"/>
        <c:tickLblPos val="none"/>
        <c:crossAx val="89649536"/>
        <c:crosses val="autoZero"/>
        <c:auto val="1"/>
        <c:lblOffset val="100"/>
        <c:baseTimeUnit val="years"/>
      </c:dateAx>
      <c:valAx>
        <c:axId val="896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626.36</c:v>
                </c:pt>
                <c:pt idx="1">
                  <c:v>615.41999999999996</c:v>
                </c:pt>
                <c:pt idx="2">
                  <c:v>665.52</c:v>
                </c:pt>
                <c:pt idx="3">
                  <c:v>778.99</c:v>
                </c:pt>
                <c:pt idx="4">
                  <c:v>731.79</c:v>
                </c:pt>
              </c:numCache>
            </c:numRef>
          </c:val>
        </c:ser>
        <c:dLbls>
          <c:showLegendKey val="0"/>
          <c:showVal val="0"/>
          <c:showCatName val="0"/>
          <c:showSerName val="0"/>
          <c:showPercent val="0"/>
          <c:showBubbleSize val="0"/>
        </c:dLbls>
        <c:gapWidth val="150"/>
        <c:axId val="89740800"/>
        <c:axId val="897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89740800"/>
        <c:axId val="89742720"/>
      </c:lineChart>
      <c:dateAx>
        <c:axId val="89740800"/>
        <c:scaling>
          <c:orientation val="minMax"/>
        </c:scaling>
        <c:delete val="1"/>
        <c:axPos val="b"/>
        <c:numFmt formatCode="ge" sourceLinked="1"/>
        <c:majorTickMark val="none"/>
        <c:minorTickMark val="none"/>
        <c:tickLblPos val="none"/>
        <c:crossAx val="89742720"/>
        <c:crosses val="autoZero"/>
        <c:auto val="1"/>
        <c:lblOffset val="100"/>
        <c:baseTimeUnit val="years"/>
      </c:dateAx>
      <c:valAx>
        <c:axId val="897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AG10" sqref="AG1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8" t="str">
        <f>データ!H6</f>
        <v>青森県　西目屋村</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84" t="s">
        <v>1</v>
      </c>
      <c r="C7" s="84"/>
      <c r="D7" s="84"/>
      <c r="E7" s="84"/>
      <c r="F7" s="84"/>
      <c r="G7" s="84"/>
      <c r="H7" s="84"/>
      <c r="I7" s="84" t="s">
        <v>2</v>
      </c>
      <c r="J7" s="84"/>
      <c r="K7" s="84"/>
      <c r="L7" s="84"/>
      <c r="M7" s="84"/>
      <c r="N7" s="84"/>
      <c r="O7" s="84"/>
      <c r="P7" s="84" t="s">
        <v>3</v>
      </c>
      <c r="Q7" s="84"/>
      <c r="R7" s="84"/>
      <c r="S7" s="84"/>
      <c r="T7" s="84"/>
      <c r="U7" s="84"/>
      <c r="V7" s="84"/>
      <c r="W7" s="84" t="s">
        <v>4</v>
      </c>
      <c r="X7" s="84"/>
      <c r="Y7" s="84"/>
      <c r="Z7" s="84"/>
      <c r="AA7" s="84"/>
      <c r="AB7" s="84"/>
      <c r="AC7" s="84"/>
      <c r="AD7" s="84" t="s">
        <v>5</v>
      </c>
      <c r="AE7" s="84"/>
      <c r="AF7" s="84"/>
      <c r="AG7" s="84"/>
      <c r="AH7" s="84"/>
      <c r="AI7" s="84"/>
      <c r="AJ7" s="84"/>
      <c r="AK7" s="2"/>
      <c r="AL7" s="84" t="s">
        <v>6</v>
      </c>
      <c r="AM7" s="84"/>
      <c r="AN7" s="84"/>
      <c r="AO7" s="84"/>
      <c r="AP7" s="84"/>
      <c r="AQ7" s="84"/>
      <c r="AR7" s="84"/>
      <c r="AS7" s="84"/>
      <c r="AT7" s="84" t="s">
        <v>7</v>
      </c>
      <c r="AU7" s="84"/>
      <c r="AV7" s="84"/>
      <c r="AW7" s="84"/>
      <c r="AX7" s="84"/>
      <c r="AY7" s="84"/>
      <c r="AZ7" s="84"/>
      <c r="BA7" s="84"/>
      <c r="BB7" s="84" t="s">
        <v>8</v>
      </c>
      <c r="BC7" s="84"/>
      <c r="BD7" s="84"/>
      <c r="BE7" s="84"/>
      <c r="BF7" s="84"/>
      <c r="BG7" s="84"/>
      <c r="BH7" s="84"/>
      <c r="BI7" s="84"/>
      <c r="BJ7" s="4"/>
      <c r="BK7" s="4"/>
      <c r="BL7" s="5" t="s">
        <v>9</v>
      </c>
      <c r="BM7" s="6"/>
      <c r="BN7" s="6"/>
      <c r="BO7" s="6"/>
      <c r="BP7" s="6"/>
      <c r="BQ7" s="6"/>
      <c r="BR7" s="6"/>
      <c r="BS7" s="6"/>
      <c r="BT7" s="6"/>
      <c r="BU7" s="6"/>
      <c r="BV7" s="6"/>
      <c r="BW7" s="6"/>
      <c r="BX7" s="6"/>
      <c r="BY7" s="7"/>
    </row>
    <row r="8" spans="1:78" ht="18.75" customHeight="1">
      <c r="A8" s="2"/>
      <c r="B8" s="85" t="str">
        <f>データ!$I$6</f>
        <v>法非適用</v>
      </c>
      <c r="C8" s="85"/>
      <c r="D8" s="85"/>
      <c r="E8" s="85"/>
      <c r="F8" s="85"/>
      <c r="G8" s="85"/>
      <c r="H8" s="85"/>
      <c r="I8" s="85" t="str">
        <f>データ!$J$6</f>
        <v>水道事業</v>
      </c>
      <c r="J8" s="85"/>
      <c r="K8" s="85"/>
      <c r="L8" s="85"/>
      <c r="M8" s="85"/>
      <c r="N8" s="85"/>
      <c r="O8" s="85"/>
      <c r="P8" s="85" t="str">
        <f>データ!$K$6</f>
        <v>簡易水道事業</v>
      </c>
      <c r="Q8" s="85"/>
      <c r="R8" s="85"/>
      <c r="S8" s="85"/>
      <c r="T8" s="85"/>
      <c r="U8" s="85"/>
      <c r="V8" s="85"/>
      <c r="W8" s="85" t="str">
        <f>データ!$L$6</f>
        <v>D4</v>
      </c>
      <c r="X8" s="85"/>
      <c r="Y8" s="85"/>
      <c r="Z8" s="85"/>
      <c r="AA8" s="85"/>
      <c r="AB8" s="85"/>
      <c r="AC8" s="85"/>
      <c r="AD8" s="86" t="s">
        <v>122</v>
      </c>
      <c r="AE8" s="86"/>
      <c r="AF8" s="86"/>
      <c r="AG8" s="86"/>
      <c r="AH8" s="86"/>
      <c r="AI8" s="86"/>
      <c r="AJ8" s="86"/>
      <c r="AK8" s="2"/>
      <c r="AL8" s="79">
        <f>データ!$R$6</f>
        <v>1378</v>
      </c>
      <c r="AM8" s="79"/>
      <c r="AN8" s="79"/>
      <c r="AO8" s="79"/>
      <c r="AP8" s="79"/>
      <c r="AQ8" s="79"/>
      <c r="AR8" s="79"/>
      <c r="AS8" s="79"/>
      <c r="AT8" s="78">
        <f>データ!$S$6</f>
        <v>246.02</v>
      </c>
      <c r="AU8" s="78"/>
      <c r="AV8" s="78"/>
      <c r="AW8" s="78"/>
      <c r="AX8" s="78"/>
      <c r="AY8" s="78"/>
      <c r="AZ8" s="78"/>
      <c r="BA8" s="78"/>
      <c r="BB8" s="78">
        <f>データ!$T$6</f>
        <v>5.6</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c r="A9" s="2"/>
      <c r="B9" s="84" t="s">
        <v>12</v>
      </c>
      <c r="C9" s="84"/>
      <c r="D9" s="84"/>
      <c r="E9" s="84"/>
      <c r="F9" s="84"/>
      <c r="G9" s="84"/>
      <c r="H9" s="84"/>
      <c r="I9" s="84" t="s">
        <v>13</v>
      </c>
      <c r="J9" s="84"/>
      <c r="K9" s="84"/>
      <c r="L9" s="84"/>
      <c r="M9" s="84"/>
      <c r="N9" s="84"/>
      <c r="O9" s="84"/>
      <c r="P9" s="84" t="s">
        <v>14</v>
      </c>
      <c r="Q9" s="84"/>
      <c r="R9" s="84"/>
      <c r="S9" s="84"/>
      <c r="T9" s="84"/>
      <c r="U9" s="84"/>
      <c r="V9" s="84"/>
      <c r="W9" s="84" t="s">
        <v>15</v>
      </c>
      <c r="X9" s="84"/>
      <c r="Y9" s="84"/>
      <c r="Z9" s="84"/>
      <c r="AA9" s="84"/>
      <c r="AB9" s="84"/>
      <c r="AC9" s="84"/>
      <c r="AD9" s="2"/>
      <c r="AE9" s="2"/>
      <c r="AF9" s="2"/>
      <c r="AG9" s="2"/>
      <c r="AH9" s="4"/>
      <c r="AI9" s="2"/>
      <c r="AJ9" s="2"/>
      <c r="AK9" s="2"/>
      <c r="AL9" s="84" t="s">
        <v>16</v>
      </c>
      <c r="AM9" s="84"/>
      <c r="AN9" s="84"/>
      <c r="AO9" s="84"/>
      <c r="AP9" s="84"/>
      <c r="AQ9" s="84"/>
      <c r="AR9" s="84"/>
      <c r="AS9" s="84"/>
      <c r="AT9" s="84" t="s">
        <v>17</v>
      </c>
      <c r="AU9" s="84"/>
      <c r="AV9" s="84"/>
      <c r="AW9" s="84"/>
      <c r="AX9" s="84"/>
      <c r="AY9" s="84"/>
      <c r="AZ9" s="84"/>
      <c r="BA9" s="84"/>
      <c r="BB9" s="84" t="s">
        <v>18</v>
      </c>
      <c r="BC9" s="84"/>
      <c r="BD9" s="84"/>
      <c r="BE9" s="84"/>
      <c r="BF9" s="84"/>
      <c r="BG9" s="84"/>
      <c r="BH9" s="84"/>
      <c r="BI9" s="84"/>
      <c r="BJ9" s="4"/>
      <c r="BK9" s="4"/>
      <c r="BL9" s="76" t="s">
        <v>19</v>
      </c>
      <c r="BM9" s="77"/>
      <c r="BN9" s="11" t="s">
        <v>20</v>
      </c>
      <c r="BO9" s="12"/>
      <c r="BP9" s="12"/>
      <c r="BQ9" s="12"/>
      <c r="BR9" s="12"/>
      <c r="BS9" s="12"/>
      <c r="BT9" s="12"/>
      <c r="BU9" s="12"/>
      <c r="BV9" s="12"/>
      <c r="BW9" s="12"/>
      <c r="BX9" s="12"/>
      <c r="BY9" s="13"/>
    </row>
    <row r="10" spans="1:78" ht="18.75" customHeight="1">
      <c r="A10" s="2"/>
      <c r="B10" s="78" t="str">
        <f>データ!$N$6</f>
        <v>-</v>
      </c>
      <c r="C10" s="78"/>
      <c r="D10" s="78"/>
      <c r="E10" s="78"/>
      <c r="F10" s="78"/>
      <c r="G10" s="78"/>
      <c r="H10" s="78"/>
      <c r="I10" s="78" t="str">
        <f>データ!$O$6</f>
        <v>該当数値なし</v>
      </c>
      <c r="J10" s="78"/>
      <c r="K10" s="78"/>
      <c r="L10" s="78"/>
      <c r="M10" s="78"/>
      <c r="N10" s="78"/>
      <c r="O10" s="78"/>
      <c r="P10" s="78">
        <f>データ!$P$6</f>
        <v>100</v>
      </c>
      <c r="Q10" s="78"/>
      <c r="R10" s="78"/>
      <c r="S10" s="78"/>
      <c r="T10" s="78"/>
      <c r="U10" s="78"/>
      <c r="V10" s="78"/>
      <c r="W10" s="79">
        <f>データ!$Q$6</f>
        <v>2160</v>
      </c>
      <c r="X10" s="79"/>
      <c r="Y10" s="79"/>
      <c r="Z10" s="79"/>
      <c r="AA10" s="79"/>
      <c r="AB10" s="79"/>
      <c r="AC10" s="79"/>
      <c r="AD10" s="2"/>
      <c r="AE10" s="2"/>
      <c r="AF10" s="2"/>
      <c r="AG10" s="2"/>
      <c r="AH10" s="2"/>
      <c r="AI10" s="2"/>
      <c r="AJ10" s="2"/>
      <c r="AK10" s="2"/>
      <c r="AL10" s="79">
        <f>データ!$U$6</f>
        <v>1358</v>
      </c>
      <c r="AM10" s="79"/>
      <c r="AN10" s="79"/>
      <c r="AO10" s="79"/>
      <c r="AP10" s="79"/>
      <c r="AQ10" s="79"/>
      <c r="AR10" s="79"/>
      <c r="AS10" s="79"/>
      <c r="AT10" s="78">
        <f>データ!$V$6</f>
        <v>0.9</v>
      </c>
      <c r="AU10" s="78"/>
      <c r="AV10" s="78"/>
      <c r="AW10" s="78"/>
      <c r="AX10" s="78"/>
      <c r="AY10" s="78"/>
      <c r="AZ10" s="78"/>
      <c r="BA10" s="78"/>
      <c r="BB10" s="78">
        <f>データ!$W$6</f>
        <v>1508.89</v>
      </c>
      <c r="BC10" s="78"/>
      <c r="BD10" s="78"/>
      <c r="BE10" s="78"/>
      <c r="BF10" s="78"/>
      <c r="BG10" s="78"/>
      <c r="BH10" s="78"/>
      <c r="BI10" s="78"/>
      <c r="BJ10" s="2"/>
      <c r="BK10" s="2"/>
      <c r="BL10" s="80" t="s">
        <v>21</v>
      </c>
      <c r="BM10" s="81"/>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64" t="s">
        <v>25</v>
      </c>
      <c r="BM14" s="65"/>
      <c r="BN14" s="65"/>
      <c r="BO14" s="65"/>
      <c r="BP14" s="65"/>
      <c r="BQ14" s="65"/>
      <c r="BR14" s="65"/>
      <c r="BS14" s="65"/>
      <c r="BT14" s="65"/>
      <c r="BU14" s="65"/>
      <c r="BV14" s="65"/>
      <c r="BW14" s="65"/>
      <c r="BX14" s="65"/>
      <c r="BY14" s="65"/>
      <c r="BZ14" s="66"/>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70"/>
      <c r="BM34" s="71"/>
      <c r="BN34" s="71"/>
      <c r="BO34" s="71"/>
      <c r="BP34" s="71"/>
      <c r="BQ34" s="71"/>
      <c r="BR34" s="71"/>
      <c r="BS34" s="71"/>
      <c r="BT34" s="71"/>
      <c r="BU34" s="71"/>
      <c r="BV34" s="71"/>
      <c r="BW34" s="71"/>
      <c r="BX34" s="71"/>
      <c r="BY34" s="71"/>
      <c r="BZ34" s="72"/>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90" t="s">
        <v>63</v>
      </c>
      <c r="I3" s="91"/>
      <c r="J3" s="91"/>
      <c r="K3" s="91"/>
      <c r="L3" s="91"/>
      <c r="M3" s="91"/>
      <c r="N3" s="91"/>
      <c r="O3" s="91"/>
      <c r="P3" s="91"/>
      <c r="Q3" s="91"/>
      <c r="R3" s="91"/>
      <c r="S3" s="91"/>
      <c r="T3" s="91"/>
      <c r="U3" s="91"/>
      <c r="V3" s="91"/>
      <c r="W3" s="92"/>
      <c r="X3" s="96" t="s">
        <v>64</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9" t="s">
        <v>66</v>
      </c>
      <c r="B4" s="31"/>
      <c r="C4" s="31"/>
      <c r="D4" s="31"/>
      <c r="E4" s="31"/>
      <c r="F4" s="31"/>
      <c r="G4" s="31"/>
      <c r="H4" s="93"/>
      <c r="I4" s="94"/>
      <c r="J4" s="94"/>
      <c r="K4" s="94"/>
      <c r="L4" s="94"/>
      <c r="M4" s="94"/>
      <c r="N4" s="94"/>
      <c r="O4" s="94"/>
      <c r="P4" s="94"/>
      <c r="Q4" s="94"/>
      <c r="R4" s="94"/>
      <c r="S4" s="94"/>
      <c r="T4" s="94"/>
      <c r="U4" s="94"/>
      <c r="V4" s="94"/>
      <c r="W4" s="95"/>
      <c r="X4" s="89" t="s">
        <v>67</v>
      </c>
      <c r="Y4" s="89"/>
      <c r="Z4" s="89"/>
      <c r="AA4" s="89"/>
      <c r="AB4" s="89"/>
      <c r="AC4" s="89"/>
      <c r="AD4" s="89"/>
      <c r="AE4" s="89"/>
      <c r="AF4" s="89"/>
      <c r="AG4" s="89"/>
      <c r="AH4" s="89"/>
      <c r="AI4" s="89" t="s">
        <v>68</v>
      </c>
      <c r="AJ4" s="89"/>
      <c r="AK4" s="89"/>
      <c r="AL4" s="89"/>
      <c r="AM4" s="89"/>
      <c r="AN4" s="89"/>
      <c r="AO4" s="89"/>
      <c r="AP4" s="89"/>
      <c r="AQ4" s="89"/>
      <c r="AR4" s="89"/>
      <c r="AS4" s="89"/>
      <c r="AT4" s="89" t="s">
        <v>69</v>
      </c>
      <c r="AU4" s="89"/>
      <c r="AV4" s="89"/>
      <c r="AW4" s="89"/>
      <c r="AX4" s="89"/>
      <c r="AY4" s="89"/>
      <c r="AZ4" s="89"/>
      <c r="BA4" s="89"/>
      <c r="BB4" s="89"/>
      <c r="BC4" s="89"/>
      <c r="BD4" s="89"/>
      <c r="BE4" s="89" t="s">
        <v>70</v>
      </c>
      <c r="BF4" s="89"/>
      <c r="BG4" s="89"/>
      <c r="BH4" s="89"/>
      <c r="BI4" s="89"/>
      <c r="BJ4" s="89"/>
      <c r="BK4" s="89"/>
      <c r="BL4" s="89"/>
      <c r="BM4" s="89"/>
      <c r="BN4" s="89"/>
      <c r="BO4" s="89"/>
      <c r="BP4" s="89" t="s">
        <v>71</v>
      </c>
      <c r="BQ4" s="89"/>
      <c r="BR4" s="89"/>
      <c r="BS4" s="89"/>
      <c r="BT4" s="89"/>
      <c r="BU4" s="89"/>
      <c r="BV4" s="89"/>
      <c r="BW4" s="89"/>
      <c r="BX4" s="89"/>
      <c r="BY4" s="89"/>
      <c r="BZ4" s="89"/>
      <c r="CA4" s="89" t="s">
        <v>72</v>
      </c>
      <c r="CB4" s="89"/>
      <c r="CC4" s="89"/>
      <c r="CD4" s="89"/>
      <c r="CE4" s="89"/>
      <c r="CF4" s="89"/>
      <c r="CG4" s="89"/>
      <c r="CH4" s="89"/>
      <c r="CI4" s="89"/>
      <c r="CJ4" s="89"/>
      <c r="CK4" s="89"/>
      <c r="CL4" s="89" t="s">
        <v>73</v>
      </c>
      <c r="CM4" s="89"/>
      <c r="CN4" s="89"/>
      <c r="CO4" s="89"/>
      <c r="CP4" s="89"/>
      <c r="CQ4" s="89"/>
      <c r="CR4" s="89"/>
      <c r="CS4" s="89"/>
      <c r="CT4" s="89"/>
      <c r="CU4" s="89"/>
      <c r="CV4" s="89"/>
      <c r="CW4" s="89" t="s">
        <v>74</v>
      </c>
      <c r="CX4" s="89"/>
      <c r="CY4" s="89"/>
      <c r="CZ4" s="89"/>
      <c r="DA4" s="89"/>
      <c r="DB4" s="89"/>
      <c r="DC4" s="89"/>
      <c r="DD4" s="89"/>
      <c r="DE4" s="89"/>
      <c r="DF4" s="89"/>
      <c r="DG4" s="89"/>
      <c r="DH4" s="89" t="s">
        <v>75</v>
      </c>
      <c r="DI4" s="89"/>
      <c r="DJ4" s="89"/>
      <c r="DK4" s="89"/>
      <c r="DL4" s="89"/>
      <c r="DM4" s="89"/>
      <c r="DN4" s="89"/>
      <c r="DO4" s="89"/>
      <c r="DP4" s="89"/>
      <c r="DQ4" s="89"/>
      <c r="DR4" s="89"/>
      <c r="DS4" s="89" t="s">
        <v>76</v>
      </c>
      <c r="DT4" s="89"/>
      <c r="DU4" s="89"/>
      <c r="DV4" s="89"/>
      <c r="DW4" s="89"/>
      <c r="DX4" s="89"/>
      <c r="DY4" s="89"/>
      <c r="DZ4" s="89"/>
      <c r="EA4" s="89"/>
      <c r="EB4" s="89"/>
      <c r="EC4" s="89"/>
      <c r="ED4" s="89" t="s">
        <v>77</v>
      </c>
      <c r="EE4" s="89"/>
      <c r="EF4" s="89"/>
      <c r="EG4" s="89"/>
      <c r="EH4" s="89"/>
      <c r="EI4" s="89"/>
      <c r="EJ4" s="89"/>
      <c r="EK4" s="89"/>
      <c r="EL4" s="89"/>
      <c r="EM4" s="89"/>
      <c r="EN4" s="89"/>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23434</v>
      </c>
      <c r="D6" s="34">
        <f t="shared" si="3"/>
        <v>47</v>
      </c>
      <c r="E6" s="34">
        <f t="shared" si="3"/>
        <v>1</v>
      </c>
      <c r="F6" s="34">
        <f t="shared" si="3"/>
        <v>0</v>
      </c>
      <c r="G6" s="34">
        <f t="shared" si="3"/>
        <v>0</v>
      </c>
      <c r="H6" s="34" t="str">
        <f t="shared" si="3"/>
        <v>青森県　西目屋村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100</v>
      </c>
      <c r="Q6" s="35">
        <f t="shared" si="3"/>
        <v>2160</v>
      </c>
      <c r="R6" s="35">
        <f t="shared" si="3"/>
        <v>1378</v>
      </c>
      <c r="S6" s="35">
        <f t="shared" si="3"/>
        <v>246.02</v>
      </c>
      <c r="T6" s="35">
        <f t="shared" si="3"/>
        <v>5.6</v>
      </c>
      <c r="U6" s="35">
        <f t="shared" si="3"/>
        <v>1358</v>
      </c>
      <c r="V6" s="35">
        <f t="shared" si="3"/>
        <v>0.9</v>
      </c>
      <c r="W6" s="35">
        <f t="shared" si="3"/>
        <v>1508.89</v>
      </c>
      <c r="X6" s="36">
        <f>IF(X7="",NA(),X7)</f>
        <v>52.02</v>
      </c>
      <c r="Y6" s="36">
        <f t="shared" ref="Y6:AG6" si="4">IF(Y7="",NA(),Y7)</f>
        <v>49.75</v>
      </c>
      <c r="Z6" s="36">
        <f t="shared" si="4"/>
        <v>49.97</v>
      </c>
      <c r="AA6" s="36">
        <f t="shared" si="4"/>
        <v>51.06</v>
      </c>
      <c r="AB6" s="36">
        <f t="shared" si="4"/>
        <v>47.72</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5111.8</v>
      </c>
      <c r="BF6" s="36">
        <f t="shared" ref="BF6:BN6" si="7">IF(BF7="",NA(),BF7)</f>
        <v>4908.79</v>
      </c>
      <c r="BG6" s="36">
        <f t="shared" si="7"/>
        <v>4627.0600000000004</v>
      </c>
      <c r="BH6" s="36">
        <f t="shared" si="7"/>
        <v>5168.18</v>
      </c>
      <c r="BI6" s="36">
        <f t="shared" si="7"/>
        <v>5822.05</v>
      </c>
      <c r="BJ6" s="36">
        <f t="shared" si="7"/>
        <v>1496.15</v>
      </c>
      <c r="BK6" s="36">
        <f t="shared" si="7"/>
        <v>1462.56</v>
      </c>
      <c r="BL6" s="36">
        <f t="shared" si="7"/>
        <v>1486.62</v>
      </c>
      <c r="BM6" s="36">
        <f t="shared" si="7"/>
        <v>1510.14</v>
      </c>
      <c r="BN6" s="36">
        <f t="shared" si="7"/>
        <v>1595.62</v>
      </c>
      <c r="BO6" s="35" t="str">
        <f>IF(BO7="","",IF(BO7="-","【-】","【"&amp;SUBSTITUTE(TEXT(BO7,"#,##0.00"),"-","△")&amp;"】"))</f>
        <v>【1,280.76】</v>
      </c>
      <c r="BP6" s="36">
        <f>IF(BP7="",NA(),BP7)</f>
        <v>19.52</v>
      </c>
      <c r="BQ6" s="36">
        <f t="shared" ref="BQ6:BY6" si="8">IF(BQ7="",NA(),BQ7)</f>
        <v>20.32</v>
      </c>
      <c r="BR6" s="36">
        <f t="shared" si="8"/>
        <v>20.11</v>
      </c>
      <c r="BS6" s="36">
        <f t="shared" si="8"/>
        <v>17.350000000000001</v>
      </c>
      <c r="BT6" s="36">
        <f t="shared" si="8"/>
        <v>17.809999999999999</v>
      </c>
      <c r="BU6" s="36">
        <f t="shared" si="8"/>
        <v>33.01</v>
      </c>
      <c r="BV6" s="36">
        <f t="shared" si="8"/>
        <v>32.39</v>
      </c>
      <c r="BW6" s="36">
        <f t="shared" si="8"/>
        <v>24.39</v>
      </c>
      <c r="BX6" s="36">
        <f t="shared" si="8"/>
        <v>22.67</v>
      </c>
      <c r="BY6" s="36">
        <f t="shared" si="8"/>
        <v>37.92</v>
      </c>
      <c r="BZ6" s="35" t="str">
        <f>IF(BZ7="","",IF(BZ7="-","【-】","【"&amp;SUBSTITUTE(TEXT(BZ7,"#,##0.00"),"-","△")&amp;"】"))</f>
        <v>【53.06】</v>
      </c>
      <c r="CA6" s="36">
        <f>IF(CA7="",NA(),CA7)</f>
        <v>626.36</v>
      </c>
      <c r="CB6" s="36">
        <f t="shared" ref="CB6:CJ6" si="9">IF(CB7="",NA(),CB7)</f>
        <v>615.41999999999996</v>
      </c>
      <c r="CC6" s="36">
        <f t="shared" si="9"/>
        <v>665.52</v>
      </c>
      <c r="CD6" s="36">
        <f t="shared" si="9"/>
        <v>778.99</v>
      </c>
      <c r="CE6" s="36">
        <f t="shared" si="9"/>
        <v>731.79</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57.97</v>
      </c>
      <c r="CM6" s="36">
        <f t="shared" ref="CM6:CU6" si="10">IF(CM7="",NA(),CM7)</f>
        <v>55.01</v>
      </c>
      <c r="CN6" s="36">
        <f t="shared" si="10"/>
        <v>51.65</v>
      </c>
      <c r="CO6" s="36">
        <f t="shared" si="10"/>
        <v>45.84</v>
      </c>
      <c r="CP6" s="36">
        <f t="shared" si="10"/>
        <v>32.76</v>
      </c>
      <c r="CQ6" s="36">
        <f t="shared" si="10"/>
        <v>51.11</v>
      </c>
      <c r="CR6" s="36">
        <f t="shared" si="10"/>
        <v>50.49</v>
      </c>
      <c r="CS6" s="36">
        <f t="shared" si="10"/>
        <v>48.36</v>
      </c>
      <c r="CT6" s="36">
        <f t="shared" si="10"/>
        <v>48.7</v>
      </c>
      <c r="CU6" s="36">
        <f t="shared" si="10"/>
        <v>46.9</v>
      </c>
      <c r="CV6" s="35" t="str">
        <f>IF(CV7="","",IF(CV7="-","【-】","【"&amp;SUBSTITUTE(TEXT(CV7,"#,##0.00"),"-","△")&amp;"】"))</f>
        <v>【56.28】</v>
      </c>
      <c r="CW6" s="36">
        <f>IF(CW7="",NA(),CW7)</f>
        <v>58.01</v>
      </c>
      <c r="CX6" s="36">
        <f t="shared" ref="CX6:DF6" si="11">IF(CX7="",NA(),CX7)</f>
        <v>61.78</v>
      </c>
      <c r="CY6" s="36">
        <f t="shared" si="11"/>
        <v>62.66</v>
      </c>
      <c r="CZ6" s="36">
        <f t="shared" si="11"/>
        <v>63</v>
      </c>
      <c r="DA6" s="36">
        <f t="shared" si="11"/>
        <v>69.64</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23434</v>
      </c>
      <c r="D7" s="38">
        <v>47</v>
      </c>
      <c r="E7" s="38">
        <v>1</v>
      </c>
      <c r="F7" s="38">
        <v>0</v>
      </c>
      <c r="G7" s="38">
        <v>0</v>
      </c>
      <c r="H7" s="38" t="s">
        <v>107</v>
      </c>
      <c r="I7" s="38" t="s">
        <v>108</v>
      </c>
      <c r="J7" s="38" t="s">
        <v>109</v>
      </c>
      <c r="K7" s="38" t="s">
        <v>110</v>
      </c>
      <c r="L7" s="38" t="s">
        <v>111</v>
      </c>
      <c r="M7" s="38"/>
      <c r="N7" s="39" t="s">
        <v>112</v>
      </c>
      <c r="O7" s="39" t="s">
        <v>113</v>
      </c>
      <c r="P7" s="39">
        <v>100</v>
      </c>
      <c r="Q7" s="39">
        <v>2160</v>
      </c>
      <c r="R7" s="39">
        <v>1378</v>
      </c>
      <c r="S7" s="39">
        <v>246.02</v>
      </c>
      <c r="T7" s="39">
        <v>5.6</v>
      </c>
      <c r="U7" s="39">
        <v>1358</v>
      </c>
      <c r="V7" s="39">
        <v>0.9</v>
      </c>
      <c r="W7" s="39">
        <v>1508.89</v>
      </c>
      <c r="X7" s="39">
        <v>52.02</v>
      </c>
      <c r="Y7" s="39">
        <v>49.75</v>
      </c>
      <c r="Z7" s="39">
        <v>49.97</v>
      </c>
      <c r="AA7" s="39">
        <v>51.06</v>
      </c>
      <c r="AB7" s="39">
        <v>47.72</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5111.8</v>
      </c>
      <c r="BF7" s="39">
        <v>4908.79</v>
      </c>
      <c r="BG7" s="39">
        <v>4627.0600000000004</v>
      </c>
      <c r="BH7" s="39">
        <v>5168.18</v>
      </c>
      <c r="BI7" s="39">
        <v>5822.05</v>
      </c>
      <c r="BJ7" s="39">
        <v>1496.15</v>
      </c>
      <c r="BK7" s="39">
        <v>1462.56</v>
      </c>
      <c r="BL7" s="39">
        <v>1486.62</v>
      </c>
      <c r="BM7" s="39">
        <v>1510.14</v>
      </c>
      <c r="BN7" s="39">
        <v>1595.62</v>
      </c>
      <c r="BO7" s="39">
        <v>1280.76</v>
      </c>
      <c r="BP7" s="39">
        <v>19.52</v>
      </c>
      <c r="BQ7" s="39">
        <v>20.32</v>
      </c>
      <c r="BR7" s="39">
        <v>20.11</v>
      </c>
      <c r="BS7" s="39">
        <v>17.350000000000001</v>
      </c>
      <c r="BT7" s="39">
        <v>17.809999999999999</v>
      </c>
      <c r="BU7" s="39">
        <v>33.01</v>
      </c>
      <c r="BV7" s="39">
        <v>32.39</v>
      </c>
      <c r="BW7" s="39">
        <v>24.39</v>
      </c>
      <c r="BX7" s="39">
        <v>22.67</v>
      </c>
      <c r="BY7" s="39">
        <v>37.92</v>
      </c>
      <c r="BZ7" s="39">
        <v>53.06</v>
      </c>
      <c r="CA7" s="39">
        <v>626.36</v>
      </c>
      <c r="CB7" s="39">
        <v>615.41999999999996</v>
      </c>
      <c r="CC7" s="39">
        <v>665.52</v>
      </c>
      <c r="CD7" s="39">
        <v>778.99</v>
      </c>
      <c r="CE7" s="39">
        <v>731.79</v>
      </c>
      <c r="CF7" s="39">
        <v>523.08000000000004</v>
      </c>
      <c r="CG7" s="39">
        <v>530.83000000000004</v>
      </c>
      <c r="CH7" s="39">
        <v>734.18</v>
      </c>
      <c r="CI7" s="39">
        <v>789.62</v>
      </c>
      <c r="CJ7" s="39">
        <v>423.18</v>
      </c>
      <c r="CK7" s="39">
        <v>314.83</v>
      </c>
      <c r="CL7" s="39">
        <v>57.97</v>
      </c>
      <c r="CM7" s="39">
        <v>55.01</v>
      </c>
      <c r="CN7" s="39">
        <v>51.65</v>
      </c>
      <c r="CO7" s="39">
        <v>45.84</v>
      </c>
      <c r="CP7" s="39">
        <v>32.76</v>
      </c>
      <c r="CQ7" s="39">
        <v>51.11</v>
      </c>
      <c r="CR7" s="39">
        <v>50.49</v>
      </c>
      <c r="CS7" s="39">
        <v>48.36</v>
      </c>
      <c r="CT7" s="39">
        <v>48.7</v>
      </c>
      <c r="CU7" s="39">
        <v>46.9</v>
      </c>
      <c r="CV7" s="39">
        <v>56.28</v>
      </c>
      <c r="CW7" s="39">
        <v>58.01</v>
      </c>
      <c r="CX7" s="39">
        <v>61.78</v>
      </c>
      <c r="CY7" s="39">
        <v>62.66</v>
      </c>
      <c r="CZ7" s="39">
        <v>63</v>
      </c>
      <c r="DA7" s="39">
        <v>69.64</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cp:lastModifiedBy>
  <cp:lastPrinted>2018-02-06T23:50:10Z</cp:lastPrinted>
  <dcterms:created xsi:type="dcterms:W3CDTF">2017-12-25T01:40:50Z</dcterms:created>
  <dcterms:modified xsi:type="dcterms:W3CDTF">2018-02-06T23:51:10Z</dcterms:modified>
</cp:coreProperties>
</file>